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Czapiewscy\Desktop\"/>
    </mc:Choice>
  </mc:AlternateContent>
  <bookViews>
    <workbookView xWindow="0" yWindow="0" windowWidth="20490" windowHeight="9045" tabRatio="800"/>
  </bookViews>
  <sheets>
    <sheet name="Tabela_końcowa" sheetId="10" r:id="rId1"/>
    <sheet name="1. Wklejenie" sheetId="1" r:id="rId2"/>
    <sheet name="2. Funkcja PRZESUNIĘCIE" sheetId="2" r:id="rId3"/>
    <sheet name="3. Formatowanie dat" sheetId="9" r:id="rId4"/>
    <sheet name="4. Kolumna Partia" sheetId="4" r:id="rId5"/>
    <sheet name="5. Dystans i geokodowanie " sheetId="6" r:id="rId6"/>
  </sheets>
  <definedNames>
    <definedName name="_xlnm._FilterDatabase" localSheetId="3" hidden="1">'3. Formatowanie dat'!$A$1:$G$185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9" l="1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2" i="9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2" i="9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J92" i="9" s="1"/>
  <c r="D93" i="9"/>
  <c r="D94" i="9"/>
  <c r="J94" i="9" s="1"/>
  <c r="D95" i="9"/>
  <c r="D96" i="9"/>
  <c r="J96" i="9" s="1"/>
  <c r="D97" i="9"/>
  <c r="D98" i="9"/>
  <c r="J98" i="9" s="1"/>
  <c r="D99" i="9"/>
  <c r="D100" i="9"/>
  <c r="J100" i="9" s="1"/>
  <c r="D101" i="9"/>
  <c r="D102" i="9"/>
  <c r="J102" i="9" s="1"/>
  <c r="D103" i="9"/>
  <c r="D104" i="9"/>
  <c r="J104" i="9" s="1"/>
  <c r="D105" i="9"/>
  <c r="D106" i="9"/>
  <c r="J106" i="9" s="1"/>
  <c r="D107" i="9"/>
  <c r="D108" i="9"/>
  <c r="J108" i="9" s="1"/>
  <c r="D109" i="9"/>
  <c r="D110" i="9"/>
  <c r="J110" i="9" s="1"/>
  <c r="D111" i="9"/>
  <c r="D112" i="9"/>
  <c r="J112" i="9" s="1"/>
  <c r="D113" i="9"/>
  <c r="D114" i="9"/>
  <c r="J114" i="9" s="1"/>
  <c r="D115" i="9"/>
  <c r="D116" i="9"/>
  <c r="J116" i="9" s="1"/>
  <c r="D117" i="9"/>
  <c r="D118" i="9"/>
  <c r="J118" i="9" s="1"/>
  <c r="D119" i="9"/>
  <c r="D120" i="9"/>
  <c r="J120" i="9" s="1"/>
  <c r="D121" i="9"/>
  <c r="D122" i="9"/>
  <c r="J122" i="9" s="1"/>
  <c r="D123" i="9"/>
  <c r="D124" i="9"/>
  <c r="J124" i="9" s="1"/>
  <c r="D125" i="9"/>
  <c r="D126" i="9"/>
  <c r="J126" i="9" s="1"/>
  <c r="D127" i="9"/>
  <c r="D128" i="9"/>
  <c r="J128" i="9" s="1"/>
  <c r="D129" i="9"/>
  <c r="D130" i="9"/>
  <c r="J130" i="9" s="1"/>
  <c r="D131" i="9"/>
  <c r="D132" i="9"/>
  <c r="J132" i="9" s="1"/>
  <c r="D133" i="9"/>
  <c r="D134" i="9"/>
  <c r="J134" i="9" s="1"/>
  <c r="D135" i="9"/>
  <c r="D136" i="9"/>
  <c r="J136" i="9" s="1"/>
  <c r="D137" i="9"/>
  <c r="D138" i="9"/>
  <c r="J138" i="9" s="1"/>
  <c r="D139" i="9"/>
  <c r="D140" i="9"/>
  <c r="J140" i="9" s="1"/>
  <c r="D141" i="9"/>
  <c r="D142" i="9"/>
  <c r="J142" i="9" s="1"/>
  <c r="D143" i="9"/>
  <c r="D144" i="9"/>
  <c r="J144" i="9" s="1"/>
  <c r="D145" i="9"/>
  <c r="D146" i="9"/>
  <c r="J146" i="9" s="1"/>
  <c r="D147" i="9"/>
  <c r="D148" i="9"/>
  <c r="J148" i="9" s="1"/>
  <c r="D149" i="9"/>
  <c r="D150" i="9"/>
  <c r="J150" i="9" s="1"/>
  <c r="D151" i="9"/>
  <c r="D152" i="9"/>
  <c r="J152" i="9" s="1"/>
  <c r="D153" i="9"/>
  <c r="D154" i="9"/>
  <c r="J154" i="9" s="1"/>
  <c r="D155" i="9"/>
  <c r="D156" i="9"/>
  <c r="J156" i="9" s="1"/>
  <c r="D157" i="9"/>
  <c r="D158" i="9"/>
  <c r="J158" i="9" s="1"/>
  <c r="D159" i="9"/>
  <c r="D160" i="9"/>
  <c r="J160" i="9" s="1"/>
  <c r="D161" i="9"/>
  <c r="D162" i="9"/>
  <c r="J162" i="9" s="1"/>
  <c r="D163" i="9"/>
  <c r="D164" i="9"/>
  <c r="J164" i="9" s="1"/>
  <c r="D165" i="9"/>
  <c r="D166" i="9"/>
  <c r="J166" i="9" s="1"/>
  <c r="D167" i="9"/>
  <c r="D168" i="9"/>
  <c r="J168" i="9" s="1"/>
  <c r="D169" i="9"/>
  <c r="D170" i="9"/>
  <c r="J170" i="9" s="1"/>
  <c r="D171" i="9"/>
  <c r="D172" i="9"/>
  <c r="J172" i="9" s="1"/>
  <c r="D173" i="9"/>
  <c r="D174" i="9"/>
  <c r="J174" i="9" s="1"/>
  <c r="D175" i="9"/>
  <c r="D176" i="9"/>
  <c r="J176" i="9" s="1"/>
  <c r="D177" i="9"/>
  <c r="D178" i="9"/>
  <c r="J178" i="9" s="1"/>
  <c r="D179" i="9"/>
  <c r="D180" i="9"/>
  <c r="J180" i="9" s="1"/>
  <c r="D181" i="9"/>
  <c r="D182" i="9"/>
  <c r="J182" i="9" s="1"/>
  <c r="D183" i="9"/>
  <c r="D184" i="9"/>
  <c r="J184" i="9" s="1"/>
  <c r="D185" i="9"/>
  <c r="D2" i="9"/>
  <c r="J2" i="9" s="1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2" i="9"/>
  <c r="D3" i="6"/>
  <c r="D4" i="6"/>
  <c r="D5" i="6"/>
  <c r="D6" i="6"/>
  <c r="E6" i="6" s="1"/>
  <c r="F6" i="6" s="1"/>
  <c r="D7" i="6"/>
  <c r="E7" i="6" s="1"/>
  <c r="F7" i="6" s="1"/>
  <c r="D8" i="6"/>
  <c r="D9" i="6"/>
  <c r="D10" i="6"/>
  <c r="D11" i="6"/>
  <c r="D12" i="6"/>
  <c r="D13" i="6"/>
  <c r="D14" i="6"/>
  <c r="D15" i="6"/>
  <c r="E15" i="6" s="1"/>
  <c r="F15" i="6" s="1"/>
  <c r="D16" i="6"/>
  <c r="D17" i="6"/>
  <c r="D18" i="6"/>
  <c r="D19" i="6"/>
  <c r="E19" i="6" s="1"/>
  <c r="F19" i="6" s="1"/>
  <c r="D20" i="6"/>
  <c r="D21" i="6"/>
  <c r="D22" i="6"/>
  <c r="D23" i="6"/>
  <c r="E23" i="6" s="1"/>
  <c r="F23" i="6" s="1"/>
  <c r="D24" i="6"/>
  <c r="D25" i="6"/>
  <c r="D26" i="6"/>
  <c r="D27" i="6"/>
  <c r="E27" i="6" s="1"/>
  <c r="F27" i="6" s="1"/>
  <c r="D2" i="6"/>
  <c r="E2" i="6" s="1"/>
  <c r="F2" i="6" s="1"/>
  <c r="E8" i="6"/>
  <c r="F8" i="6" s="1"/>
  <c r="E14" i="6"/>
  <c r="F14" i="6" s="1"/>
  <c r="E16" i="6"/>
  <c r="F16" i="6" s="1"/>
  <c r="E18" i="6"/>
  <c r="F18" i="6" s="1"/>
  <c r="E20" i="6"/>
  <c r="F20" i="6" s="1"/>
  <c r="E22" i="6"/>
  <c r="F22" i="6" s="1"/>
  <c r="E24" i="6"/>
  <c r="F24" i="6" s="1"/>
  <c r="E26" i="6"/>
  <c r="F26" i="6" s="1"/>
  <c r="E4" i="6"/>
  <c r="F4" i="6" s="1"/>
  <c r="E5" i="6"/>
  <c r="F5" i="6" s="1"/>
  <c r="E9" i="6"/>
  <c r="F9" i="6" s="1"/>
  <c r="E10" i="6"/>
  <c r="F10" i="6" s="1"/>
  <c r="E11" i="6"/>
  <c r="F11" i="6" s="1"/>
  <c r="E12" i="6"/>
  <c r="F12" i="6" s="1"/>
  <c r="E13" i="6"/>
  <c r="F13" i="6" s="1"/>
  <c r="E17" i="6"/>
  <c r="F17" i="6" s="1"/>
  <c r="E21" i="6"/>
  <c r="F21" i="6" s="1"/>
  <c r="E25" i="6"/>
  <c r="F25" i="6" s="1"/>
  <c r="E3" i="6"/>
  <c r="F3" i="6" s="1"/>
  <c r="J46" i="9" l="1"/>
  <c r="J44" i="9"/>
  <c r="J42" i="9"/>
  <c r="J40" i="9"/>
  <c r="J38" i="9"/>
  <c r="J36" i="9"/>
  <c r="J34" i="9"/>
  <c r="J32" i="9"/>
  <c r="J30" i="9"/>
  <c r="J28" i="9"/>
  <c r="J26" i="9"/>
  <c r="J24" i="9"/>
  <c r="J22" i="9"/>
  <c r="J20" i="9"/>
  <c r="J18" i="9"/>
  <c r="J16" i="9"/>
  <c r="J14" i="9"/>
  <c r="J12" i="9"/>
  <c r="J10" i="9"/>
  <c r="J8" i="9"/>
  <c r="J6" i="9"/>
  <c r="J4" i="9"/>
  <c r="J90" i="9"/>
  <c r="J88" i="9"/>
  <c r="J86" i="9"/>
  <c r="J84" i="9"/>
  <c r="J82" i="9"/>
  <c r="J80" i="9"/>
  <c r="J78" i="9"/>
  <c r="J76" i="9"/>
  <c r="J74" i="9"/>
  <c r="J72" i="9"/>
  <c r="J70" i="9"/>
  <c r="J68" i="9"/>
  <c r="J66" i="9"/>
  <c r="J64" i="9"/>
  <c r="J62" i="9"/>
  <c r="J60" i="9"/>
  <c r="J58" i="9"/>
  <c r="J56" i="9"/>
  <c r="J54" i="9"/>
  <c r="J52" i="9"/>
  <c r="J50" i="9"/>
  <c r="J48" i="9"/>
  <c r="H2" i="9"/>
  <c r="G2" i="9"/>
  <c r="I2" i="9" s="1"/>
  <c r="H184" i="9"/>
  <c r="G184" i="9"/>
  <c r="H182" i="9"/>
  <c r="G182" i="9"/>
  <c r="I182" i="9" s="1"/>
  <c r="H180" i="9"/>
  <c r="G180" i="9"/>
  <c r="H178" i="9"/>
  <c r="G178" i="9"/>
  <c r="I178" i="9" s="1"/>
  <c r="H176" i="9"/>
  <c r="G176" i="9"/>
  <c r="H174" i="9"/>
  <c r="G174" i="9"/>
  <c r="I174" i="9" s="1"/>
  <c r="H172" i="9"/>
  <c r="G172" i="9"/>
  <c r="H170" i="9"/>
  <c r="G170" i="9"/>
  <c r="I170" i="9" s="1"/>
  <c r="H168" i="9"/>
  <c r="G168" i="9"/>
  <c r="H166" i="9"/>
  <c r="G166" i="9"/>
  <c r="I166" i="9" s="1"/>
  <c r="H164" i="9"/>
  <c r="G164" i="9"/>
  <c r="H162" i="9"/>
  <c r="G162" i="9"/>
  <c r="I162" i="9" s="1"/>
  <c r="H160" i="9"/>
  <c r="G160" i="9"/>
  <c r="H158" i="9"/>
  <c r="G158" i="9"/>
  <c r="I158" i="9" s="1"/>
  <c r="H156" i="9"/>
  <c r="G156" i="9"/>
  <c r="H154" i="9"/>
  <c r="G154" i="9"/>
  <c r="I154" i="9" s="1"/>
  <c r="H152" i="9"/>
  <c r="G152" i="9"/>
  <c r="H150" i="9"/>
  <c r="G150" i="9"/>
  <c r="I150" i="9" s="1"/>
  <c r="H148" i="9"/>
  <c r="G148" i="9"/>
  <c r="H146" i="9"/>
  <c r="G146" i="9"/>
  <c r="I146" i="9" s="1"/>
  <c r="H144" i="9"/>
  <c r="G144" i="9"/>
  <c r="H142" i="9"/>
  <c r="G142" i="9"/>
  <c r="I142" i="9" s="1"/>
  <c r="H140" i="9"/>
  <c r="G140" i="9"/>
  <c r="H138" i="9"/>
  <c r="G138" i="9"/>
  <c r="I138" i="9" s="1"/>
  <c r="H136" i="9"/>
  <c r="G136" i="9"/>
  <c r="H134" i="9"/>
  <c r="G134" i="9"/>
  <c r="I134" i="9" s="1"/>
  <c r="H132" i="9"/>
  <c r="G132" i="9"/>
  <c r="H130" i="9"/>
  <c r="G130" i="9"/>
  <c r="I130" i="9" s="1"/>
  <c r="H128" i="9"/>
  <c r="G128" i="9"/>
  <c r="H126" i="9"/>
  <c r="G126" i="9"/>
  <c r="I126" i="9" s="1"/>
  <c r="H124" i="9"/>
  <c r="G124" i="9"/>
  <c r="H122" i="9"/>
  <c r="G122" i="9"/>
  <c r="I122" i="9" s="1"/>
  <c r="H120" i="9"/>
  <c r="G120" i="9"/>
  <c r="H118" i="9"/>
  <c r="G118" i="9"/>
  <c r="I118" i="9" s="1"/>
  <c r="H116" i="9"/>
  <c r="G116" i="9"/>
  <c r="H114" i="9"/>
  <c r="G114" i="9"/>
  <c r="I114" i="9" s="1"/>
  <c r="H112" i="9"/>
  <c r="G112" i="9"/>
  <c r="H110" i="9"/>
  <c r="G110" i="9"/>
  <c r="I110" i="9" s="1"/>
  <c r="H108" i="9"/>
  <c r="G108" i="9"/>
  <c r="H106" i="9"/>
  <c r="G106" i="9"/>
  <c r="I106" i="9" s="1"/>
  <c r="H104" i="9"/>
  <c r="G104" i="9"/>
  <c r="H102" i="9"/>
  <c r="G102" i="9"/>
  <c r="I102" i="9" s="1"/>
  <c r="H100" i="9"/>
  <c r="G100" i="9"/>
  <c r="H98" i="9"/>
  <c r="G98" i="9"/>
  <c r="I98" i="9" s="1"/>
  <c r="H96" i="9"/>
  <c r="G96" i="9"/>
  <c r="H94" i="9"/>
  <c r="G94" i="9"/>
  <c r="I94" i="9" s="1"/>
  <c r="H92" i="9"/>
  <c r="G92" i="9"/>
  <c r="H90" i="9"/>
  <c r="I90" i="9" s="1"/>
  <c r="G90" i="9"/>
  <c r="H88" i="9"/>
  <c r="G88" i="9"/>
  <c r="I88" i="9" s="1"/>
  <c r="H86" i="9"/>
  <c r="I86" i="9" s="1"/>
  <c r="G86" i="9"/>
  <c r="H84" i="9"/>
  <c r="G84" i="9"/>
  <c r="I84" i="9" s="1"/>
  <c r="H82" i="9"/>
  <c r="I82" i="9" s="1"/>
  <c r="G82" i="9"/>
  <c r="H80" i="9"/>
  <c r="G80" i="9"/>
  <c r="I80" i="9" s="1"/>
  <c r="H78" i="9"/>
  <c r="I78" i="9" s="1"/>
  <c r="G78" i="9"/>
  <c r="H76" i="9"/>
  <c r="G76" i="9"/>
  <c r="I76" i="9" s="1"/>
  <c r="H74" i="9"/>
  <c r="I74" i="9" s="1"/>
  <c r="G74" i="9"/>
  <c r="H72" i="9"/>
  <c r="G72" i="9"/>
  <c r="I72" i="9" s="1"/>
  <c r="H70" i="9"/>
  <c r="I70" i="9" s="1"/>
  <c r="G70" i="9"/>
  <c r="H68" i="9"/>
  <c r="G68" i="9"/>
  <c r="I68" i="9" s="1"/>
  <c r="H66" i="9"/>
  <c r="I66" i="9" s="1"/>
  <c r="G66" i="9"/>
  <c r="H64" i="9"/>
  <c r="G64" i="9"/>
  <c r="I64" i="9" s="1"/>
  <c r="H62" i="9"/>
  <c r="I62" i="9" s="1"/>
  <c r="G62" i="9"/>
  <c r="H60" i="9"/>
  <c r="G60" i="9"/>
  <c r="I60" i="9" s="1"/>
  <c r="H58" i="9"/>
  <c r="I58" i="9" s="1"/>
  <c r="G58" i="9"/>
  <c r="H56" i="9"/>
  <c r="G56" i="9"/>
  <c r="I56" i="9" s="1"/>
  <c r="H54" i="9"/>
  <c r="I54" i="9" s="1"/>
  <c r="G54" i="9"/>
  <c r="H52" i="9"/>
  <c r="G52" i="9"/>
  <c r="I52" i="9" s="1"/>
  <c r="H50" i="9"/>
  <c r="I50" i="9" s="1"/>
  <c r="G50" i="9"/>
  <c r="H48" i="9"/>
  <c r="G48" i="9"/>
  <c r="I48" i="9" s="1"/>
  <c r="H46" i="9"/>
  <c r="I46" i="9" s="1"/>
  <c r="G46" i="9"/>
  <c r="H44" i="9"/>
  <c r="I44" i="9" s="1"/>
  <c r="G44" i="9"/>
  <c r="H42" i="9"/>
  <c r="I42" i="9" s="1"/>
  <c r="G42" i="9"/>
  <c r="H40" i="9"/>
  <c r="I40" i="9" s="1"/>
  <c r="G40" i="9"/>
  <c r="H38" i="9"/>
  <c r="I38" i="9" s="1"/>
  <c r="G38" i="9"/>
  <c r="H36" i="9"/>
  <c r="I36" i="9" s="1"/>
  <c r="G36" i="9"/>
  <c r="H34" i="9"/>
  <c r="I34" i="9" s="1"/>
  <c r="G34" i="9"/>
  <c r="H32" i="9"/>
  <c r="I32" i="9" s="1"/>
  <c r="G32" i="9"/>
  <c r="H30" i="9"/>
  <c r="I30" i="9" s="1"/>
  <c r="G30" i="9"/>
  <c r="H28" i="9"/>
  <c r="I28" i="9" s="1"/>
  <c r="G28" i="9"/>
  <c r="H26" i="9"/>
  <c r="I26" i="9" s="1"/>
  <c r="G26" i="9"/>
  <c r="H24" i="9"/>
  <c r="I24" i="9" s="1"/>
  <c r="G24" i="9"/>
  <c r="H22" i="9"/>
  <c r="I22" i="9" s="1"/>
  <c r="G22" i="9"/>
  <c r="H20" i="9"/>
  <c r="I20" i="9" s="1"/>
  <c r="G20" i="9"/>
  <c r="H18" i="9"/>
  <c r="I18" i="9" s="1"/>
  <c r="G18" i="9"/>
  <c r="H16" i="9"/>
  <c r="I16" i="9" s="1"/>
  <c r="G16" i="9"/>
  <c r="H14" i="9"/>
  <c r="I14" i="9" s="1"/>
  <c r="G14" i="9"/>
  <c r="H12" i="9"/>
  <c r="I12" i="9" s="1"/>
  <c r="G12" i="9"/>
  <c r="H10" i="9"/>
  <c r="I10" i="9" s="1"/>
  <c r="G10" i="9"/>
  <c r="H8" i="9"/>
  <c r="I8" i="9" s="1"/>
  <c r="G8" i="9"/>
  <c r="H6" i="9"/>
  <c r="I6" i="9" s="1"/>
  <c r="G6" i="9"/>
  <c r="H4" i="9"/>
  <c r="I4" i="9" s="1"/>
  <c r="G4" i="9"/>
  <c r="I184" i="9"/>
  <c r="I180" i="9"/>
  <c r="I176" i="9"/>
  <c r="I172" i="9"/>
  <c r="I168" i="9"/>
  <c r="I164" i="9"/>
  <c r="I160" i="9"/>
  <c r="I156" i="9"/>
  <c r="I152" i="9"/>
  <c r="I148" i="9"/>
  <c r="I144" i="9"/>
  <c r="I140" i="9"/>
  <c r="I136" i="9"/>
  <c r="I132" i="9"/>
  <c r="I128" i="9"/>
  <c r="I124" i="9"/>
  <c r="I120" i="9"/>
  <c r="I116" i="9"/>
  <c r="I112" i="9"/>
  <c r="I108" i="9"/>
  <c r="I104" i="9"/>
  <c r="I100" i="9"/>
  <c r="I96" i="9"/>
  <c r="I92" i="9"/>
  <c r="H185" i="9"/>
  <c r="G185" i="9"/>
  <c r="I185" i="9" s="1"/>
  <c r="H183" i="9"/>
  <c r="G183" i="9"/>
  <c r="H181" i="9"/>
  <c r="G181" i="9"/>
  <c r="I181" i="9" s="1"/>
  <c r="H179" i="9"/>
  <c r="G179" i="9"/>
  <c r="H177" i="9"/>
  <c r="G177" i="9"/>
  <c r="I177" i="9" s="1"/>
  <c r="H175" i="9"/>
  <c r="G175" i="9"/>
  <c r="H173" i="9"/>
  <c r="G173" i="9"/>
  <c r="I173" i="9" s="1"/>
  <c r="H171" i="9"/>
  <c r="G171" i="9"/>
  <c r="H169" i="9"/>
  <c r="G169" i="9"/>
  <c r="I169" i="9" s="1"/>
  <c r="H167" i="9"/>
  <c r="G167" i="9"/>
  <c r="H165" i="9"/>
  <c r="G165" i="9"/>
  <c r="I165" i="9" s="1"/>
  <c r="H163" i="9"/>
  <c r="G163" i="9"/>
  <c r="H161" i="9"/>
  <c r="G161" i="9"/>
  <c r="I161" i="9" s="1"/>
  <c r="H159" i="9"/>
  <c r="G159" i="9"/>
  <c r="H157" i="9"/>
  <c r="G157" i="9"/>
  <c r="I157" i="9" s="1"/>
  <c r="H155" i="9"/>
  <c r="G155" i="9"/>
  <c r="H153" i="9"/>
  <c r="G153" i="9"/>
  <c r="I153" i="9" s="1"/>
  <c r="H151" i="9"/>
  <c r="G151" i="9"/>
  <c r="H149" i="9"/>
  <c r="G149" i="9"/>
  <c r="I149" i="9" s="1"/>
  <c r="H147" i="9"/>
  <c r="G147" i="9"/>
  <c r="H145" i="9"/>
  <c r="G145" i="9"/>
  <c r="I145" i="9" s="1"/>
  <c r="H143" i="9"/>
  <c r="G143" i="9"/>
  <c r="H141" i="9"/>
  <c r="G141" i="9"/>
  <c r="I141" i="9" s="1"/>
  <c r="H139" i="9"/>
  <c r="G139" i="9"/>
  <c r="H137" i="9"/>
  <c r="G137" i="9"/>
  <c r="I137" i="9" s="1"/>
  <c r="H135" i="9"/>
  <c r="G135" i="9"/>
  <c r="H133" i="9"/>
  <c r="G133" i="9"/>
  <c r="I133" i="9" s="1"/>
  <c r="H131" i="9"/>
  <c r="G131" i="9"/>
  <c r="H129" i="9"/>
  <c r="G129" i="9"/>
  <c r="I129" i="9" s="1"/>
  <c r="H127" i="9"/>
  <c r="G127" i="9"/>
  <c r="H125" i="9"/>
  <c r="G125" i="9"/>
  <c r="I125" i="9" s="1"/>
  <c r="H123" i="9"/>
  <c r="G123" i="9"/>
  <c r="H121" i="9"/>
  <c r="G121" i="9"/>
  <c r="I121" i="9" s="1"/>
  <c r="H119" i="9"/>
  <c r="G119" i="9"/>
  <c r="H117" i="9"/>
  <c r="G117" i="9"/>
  <c r="I117" i="9" s="1"/>
  <c r="H115" i="9"/>
  <c r="G115" i="9"/>
  <c r="H113" i="9"/>
  <c r="G113" i="9"/>
  <c r="I113" i="9" s="1"/>
  <c r="H111" i="9"/>
  <c r="G111" i="9"/>
  <c r="H109" i="9"/>
  <c r="G109" i="9"/>
  <c r="I109" i="9" s="1"/>
  <c r="H107" i="9"/>
  <c r="G107" i="9"/>
  <c r="H105" i="9"/>
  <c r="G105" i="9"/>
  <c r="I105" i="9" s="1"/>
  <c r="H103" i="9"/>
  <c r="G103" i="9"/>
  <c r="H101" i="9"/>
  <c r="G101" i="9"/>
  <c r="I101" i="9" s="1"/>
  <c r="H99" i="9"/>
  <c r="G99" i="9"/>
  <c r="H97" i="9"/>
  <c r="G97" i="9"/>
  <c r="I97" i="9" s="1"/>
  <c r="H95" i="9"/>
  <c r="G95" i="9"/>
  <c r="H93" i="9"/>
  <c r="G93" i="9"/>
  <c r="I93" i="9" s="1"/>
  <c r="H91" i="9"/>
  <c r="G91" i="9"/>
  <c r="H89" i="9"/>
  <c r="G89" i="9"/>
  <c r="I89" i="9" s="1"/>
  <c r="H87" i="9"/>
  <c r="G87" i="9"/>
  <c r="H85" i="9"/>
  <c r="G85" i="9"/>
  <c r="I85" i="9" s="1"/>
  <c r="H83" i="9"/>
  <c r="G83" i="9"/>
  <c r="H81" i="9"/>
  <c r="G81" i="9"/>
  <c r="I81" i="9" s="1"/>
  <c r="H79" i="9"/>
  <c r="G79" i="9"/>
  <c r="H77" i="9"/>
  <c r="G77" i="9"/>
  <c r="I77" i="9" s="1"/>
  <c r="H75" i="9"/>
  <c r="G75" i="9"/>
  <c r="H73" i="9"/>
  <c r="G73" i="9"/>
  <c r="I73" i="9" s="1"/>
  <c r="H71" i="9"/>
  <c r="G71" i="9"/>
  <c r="H69" i="9"/>
  <c r="G69" i="9"/>
  <c r="I69" i="9" s="1"/>
  <c r="H67" i="9"/>
  <c r="G67" i="9"/>
  <c r="H65" i="9"/>
  <c r="G65" i="9"/>
  <c r="I65" i="9" s="1"/>
  <c r="H63" i="9"/>
  <c r="G63" i="9"/>
  <c r="H61" i="9"/>
  <c r="G61" i="9"/>
  <c r="I61" i="9" s="1"/>
  <c r="H59" i="9"/>
  <c r="G59" i="9"/>
  <c r="H57" i="9"/>
  <c r="G57" i="9"/>
  <c r="I57" i="9" s="1"/>
  <c r="H55" i="9"/>
  <c r="G55" i="9"/>
  <c r="H53" i="9"/>
  <c r="G53" i="9"/>
  <c r="I53" i="9" s="1"/>
  <c r="H51" i="9"/>
  <c r="G51" i="9"/>
  <c r="H49" i="9"/>
  <c r="G49" i="9"/>
  <c r="I49" i="9" s="1"/>
  <c r="H47" i="9"/>
  <c r="G47" i="9"/>
  <c r="H45" i="9"/>
  <c r="G45" i="9"/>
  <c r="I45" i="9" s="1"/>
  <c r="H43" i="9"/>
  <c r="G43" i="9"/>
  <c r="I43" i="9" s="1"/>
  <c r="H41" i="9"/>
  <c r="G41" i="9"/>
  <c r="I41" i="9" s="1"/>
  <c r="H39" i="9"/>
  <c r="G39" i="9"/>
  <c r="I39" i="9" s="1"/>
  <c r="H37" i="9"/>
  <c r="G37" i="9"/>
  <c r="I37" i="9" s="1"/>
  <c r="H35" i="9"/>
  <c r="G35" i="9"/>
  <c r="I35" i="9" s="1"/>
  <c r="H33" i="9"/>
  <c r="G33" i="9"/>
  <c r="I33" i="9" s="1"/>
  <c r="H31" i="9"/>
  <c r="G31" i="9"/>
  <c r="I31" i="9" s="1"/>
  <c r="H29" i="9"/>
  <c r="G29" i="9"/>
  <c r="I29" i="9" s="1"/>
  <c r="H27" i="9"/>
  <c r="G27" i="9"/>
  <c r="I27" i="9" s="1"/>
  <c r="H25" i="9"/>
  <c r="G25" i="9"/>
  <c r="I25" i="9" s="1"/>
  <c r="H23" i="9"/>
  <c r="G23" i="9"/>
  <c r="I23" i="9" s="1"/>
  <c r="H21" i="9"/>
  <c r="G21" i="9"/>
  <c r="I21" i="9" s="1"/>
  <c r="H19" i="9"/>
  <c r="G19" i="9"/>
  <c r="I19" i="9" s="1"/>
  <c r="H17" i="9"/>
  <c r="G17" i="9"/>
  <c r="I17" i="9" s="1"/>
  <c r="H15" i="9"/>
  <c r="G15" i="9"/>
  <c r="I15" i="9" s="1"/>
  <c r="H13" i="9"/>
  <c r="G13" i="9"/>
  <c r="I13" i="9" s="1"/>
  <c r="H11" i="9"/>
  <c r="G11" i="9"/>
  <c r="I11" i="9" s="1"/>
  <c r="H9" i="9"/>
  <c r="G9" i="9"/>
  <c r="I9" i="9" s="1"/>
  <c r="H7" i="9"/>
  <c r="G7" i="9"/>
  <c r="I7" i="9" s="1"/>
  <c r="H5" i="9"/>
  <c r="G5" i="9"/>
  <c r="I5" i="9" s="1"/>
  <c r="H3" i="9"/>
  <c r="G3" i="9"/>
  <c r="I3" i="9" s="1"/>
  <c r="I183" i="9"/>
  <c r="I179" i="9"/>
  <c r="I175" i="9"/>
  <c r="I171" i="9"/>
  <c r="I167" i="9"/>
  <c r="I163" i="9"/>
  <c r="I159" i="9"/>
  <c r="I155" i="9"/>
  <c r="I151" i="9"/>
  <c r="I147" i="9"/>
  <c r="I143" i="9"/>
  <c r="I139" i="9"/>
  <c r="I135" i="9"/>
  <c r="I131" i="9"/>
  <c r="I127" i="9"/>
  <c r="I123" i="9"/>
  <c r="I119" i="9"/>
  <c r="I115" i="9"/>
  <c r="I111" i="9"/>
  <c r="I107" i="9"/>
  <c r="I103" i="9"/>
  <c r="I99" i="9"/>
  <c r="I95" i="9"/>
  <c r="I91" i="9"/>
  <c r="I87" i="9"/>
  <c r="I83" i="9"/>
  <c r="I79" i="9"/>
  <c r="I75" i="9"/>
  <c r="I71" i="9"/>
  <c r="I67" i="9"/>
  <c r="I63" i="9"/>
  <c r="I59" i="9"/>
  <c r="I55" i="9"/>
  <c r="I51" i="9"/>
  <c r="I47" i="9"/>
  <c r="J45" i="9"/>
  <c r="J43" i="9"/>
  <c r="J41" i="9"/>
  <c r="J39" i="9"/>
  <c r="J37" i="9"/>
  <c r="J35" i="9"/>
  <c r="J33" i="9"/>
  <c r="J31" i="9"/>
  <c r="J29" i="9"/>
  <c r="J27" i="9"/>
  <c r="J25" i="9"/>
  <c r="J23" i="9"/>
  <c r="J21" i="9"/>
  <c r="J19" i="9"/>
  <c r="J17" i="9"/>
  <c r="J15" i="9"/>
  <c r="J13" i="9"/>
  <c r="J11" i="9"/>
  <c r="J9" i="9"/>
  <c r="J7" i="9"/>
  <c r="J5" i="9"/>
  <c r="J3" i="9"/>
  <c r="J185" i="9"/>
  <c r="J183" i="9"/>
  <c r="J181" i="9"/>
  <c r="J179" i="9"/>
  <c r="J177" i="9"/>
  <c r="J175" i="9"/>
  <c r="J173" i="9"/>
  <c r="J171" i="9"/>
  <c r="J169" i="9"/>
  <c r="J167" i="9"/>
  <c r="J165" i="9"/>
  <c r="J163" i="9"/>
  <c r="J161" i="9"/>
  <c r="J159" i="9"/>
  <c r="J157" i="9"/>
  <c r="J155" i="9"/>
  <c r="J153" i="9"/>
  <c r="J151" i="9"/>
  <c r="J149" i="9"/>
  <c r="J147" i="9"/>
  <c r="J145" i="9"/>
  <c r="J143" i="9"/>
  <c r="J141" i="9"/>
  <c r="J139" i="9"/>
  <c r="J137" i="9"/>
  <c r="J135" i="9"/>
  <c r="J133" i="9"/>
  <c r="J131" i="9"/>
  <c r="J129" i="9"/>
  <c r="J127" i="9"/>
  <c r="J125" i="9"/>
  <c r="J123" i="9"/>
  <c r="J121" i="9"/>
  <c r="J119" i="9"/>
  <c r="J117" i="9"/>
  <c r="J115" i="9"/>
  <c r="J113" i="9"/>
  <c r="J111" i="9"/>
  <c r="J109" i="9"/>
  <c r="J107" i="9"/>
  <c r="J105" i="9"/>
  <c r="J103" i="9"/>
  <c r="J101" i="9"/>
  <c r="J99" i="9"/>
  <c r="J97" i="9"/>
  <c r="J95" i="9"/>
  <c r="J93" i="9"/>
  <c r="J91" i="9"/>
  <c r="J89" i="9"/>
  <c r="J87" i="9"/>
  <c r="J85" i="9"/>
  <c r="J83" i="9"/>
  <c r="J81" i="9"/>
  <c r="J79" i="9"/>
  <c r="J77" i="9"/>
  <c r="J75" i="9"/>
  <c r="J73" i="9"/>
  <c r="J71" i="9"/>
  <c r="J69" i="9"/>
  <c r="J67" i="9"/>
  <c r="J65" i="9"/>
  <c r="J63" i="9"/>
  <c r="J61" i="9"/>
  <c r="J59" i="9"/>
  <c r="J57" i="9"/>
  <c r="J55" i="9"/>
  <c r="J53" i="9"/>
  <c r="J51" i="9"/>
  <c r="J49" i="9"/>
  <c r="J47" i="9"/>
</calcChain>
</file>

<file path=xl/sharedStrings.xml><?xml version="1.0" encoding="utf-8"?>
<sst xmlns="http://schemas.openxmlformats.org/spreadsheetml/2006/main" count="3106" uniqueCount="761">
  <si>
    <t>Nazwisko i imię</t>
  </si>
  <si>
    <t>Berlin</t>
  </si>
  <si>
    <t>Uroczyste obchody 90-lecia powstania Związku Polaków w</t>
  </si>
  <si>
    <t>Niemczech</t>
  </si>
  <si>
    <t>pos. Dorota Arciszewska-Mielewczyk</t>
  </si>
  <si>
    <t>(PiS)</t>
  </si>
  <si>
    <t>Strasburg</t>
  </si>
  <si>
    <t>Wiedeń</t>
  </si>
  <si>
    <t>Ostrawa</t>
  </si>
  <si>
    <t>Jesenik</t>
  </si>
  <si>
    <t>Eisenhuttenstadt</t>
  </si>
  <si>
    <t>Udział w obchodach 75. rocznicy wybuchu II Wojny</t>
  </si>
  <si>
    <t>Światowej</t>
  </si>
  <si>
    <t>Lp.</t>
  </si>
  <si>
    <t>Okres wyjazdu</t>
  </si>
  <si>
    <t>Państwo - miasto</t>
  </si>
  <si>
    <t>Do kogo, na czyje zaproszenie, nazwa parlamentu, międz.zgr. parl., organizacji; rodzaj spotkania (sesja, komisja, seminarium)</t>
  </si>
  <si>
    <t>Nr wniosku</t>
  </si>
  <si>
    <t>Samochód prywatny</t>
  </si>
  <si>
    <t>1.</t>
  </si>
  <si>
    <t>1-2.12.2012</t>
  </si>
  <si>
    <t>NIEMCY</t>
  </si>
  <si>
    <t>298/12</t>
  </si>
  <si>
    <t>2.</t>
  </si>
  <si>
    <t>21-26.04.2013</t>
  </si>
  <si>
    <t>FRANCJA</t>
  </si>
  <si>
    <t>ZPRE 2 część sesji 2013</t>
  </si>
  <si>
    <t>pos. Robert Biedroń (TR)</t>
  </si>
  <si>
    <t>108/13</t>
  </si>
  <si>
    <t>3.</t>
  </si>
  <si>
    <t>23-28.06.2013</t>
  </si>
  <si>
    <t>ZPRE 3. część sesji 2013</t>
  </si>
  <si>
    <t>178/13</t>
  </si>
  <si>
    <t>4.</t>
  </si>
  <si>
    <t>29.09-4.10.2013</t>
  </si>
  <si>
    <t>ZPRE 4. część sesji 2013</t>
  </si>
  <si>
    <t>253/13</t>
  </si>
  <si>
    <t>5.</t>
  </si>
  <si>
    <t>26-31.01.2014</t>
  </si>
  <si>
    <t>ZPRE 1. część sesji 2014 ZPRE</t>
  </si>
  <si>
    <t>14/14</t>
  </si>
  <si>
    <t>6.</t>
  </si>
  <si>
    <t>3-6.03.2014</t>
  </si>
  <si>
    <t>AUSTRIA</t>
  </si>
  <si>
    <t>ZPRE Komisja ds. Równości i Niedyskryminacji</t>
  </si>
  <si>
    <t>48/14</t>
  </si>
  <si>
    <t>7.</t>
  </si>
  <si>
    <t>6-11.04.2014</t>
  </si>
  <si>
    <t>ZPRE 2 część sesji 2014</t>
  </si>
  <si>
    <t>106/14</t>
  </si>
  <si>
    <t>8.</t>
  </si>
  <si>
    <t>22-27.06.2014</t>
  </si>
  <si>
    <t>ZPRE 3 część sesji 2014</t>
  </si>
  <si>
    <t>171/14</t>
  </si>
  <si>
    <t>9.</t>
  </si>
  <si>
    <t>28.09-3.10.2014</t>
  </si>
  <si>
    <t>ZPRE 4 część sesji</t>
  </si>
  <si>
    <t>257/14</t>
  </si>
  <si>
    <t>10.</t>
  </si>
  <si>
    <t>18.06.2014</t>
  </si>
  <si>
    <t>CZECHY</t>
  </si>
  <si>
    <t>Konferencja "Ocena, potencjał i wyzwania czesko-polsko-</t>
  </si>
  <si>
    <t>słowackiej współpracy gospodarczej" organizowana przez Polsko-Czesko-Słowacką Izbę Gospodarczą we współpracy z Konsulatem Generalnym RP w Ostrawie, Wydziałem Promocji Handlu i Inwestycji Ambasady RP w Pradze oraz Opolskim Centrum Rozwoju Gospodarki</t>
  </si>
  <si>
    <t>pos. Jerzy Borkowski (TR)</t>
  </si>
  <si>
    <t>177/14</t>
  </si>
  <si>
    <t>11.</t>
  </si>
  <si>
    <t>6-8.03.2012</t>
  </si>
  <si>
    <t>KFS Targi turystyczne ITB</t>
  </si>
  <si>
    <t>pos. Andrzej Buła (PO)</t>
  </si>
  <si>
    <t>12.</t>
  </si>
  <si>
    <t>23-24.04.2013</t>
  </si>
  <si>
    <t>Spotkanie dotyczące współpracy polsko-czesko-słowackiej</t>
  </si>
  <si>
    <t>119/13</t>
  </si>
  <si>
    <t>13.</t>
  </si>
  <si>
    <t>14-15.11.2012</t>
  </si>
  <si>
    <t>Obrady Polsko-Niemieckiego Okrągłego Stołu</t>
  </si>
  <si>
    <t>pos. Ryszard Galla (niez.)</t>
  </si>
  <si>
    <t>279/12</t>
  </si>
  <si>
    <t>14.</t>
  </si>
  <si>
    <t>14.11.2013</t>
  </si>
  <si>
    <t>Konferencja "Odra-turystyka wodna bez granic"</t>
  </si>
  <si>
    <t>306/13</t>
  </si>
  <si>
    <t>15.</t>
  </si>
  <si>
    <t>9-10.09.2014</t>
  </si>
  <si>
    <t>236/14</t>
  </si>
  <si>
    <t>16.</t>
  </si>
  <si>
    <t>12-14.10.2014</t>
  </si>
  <si>
    <t>UKRAINA</t>
  </si>
  <si>
    <t>Lwów</t>
  </si>
  <si>
    <t>Seminarium "Mniejszości Narodowe na Wschodzie i na</t>
  </si>
  <si>
    <t>Zachodzie: determinanty historyczne, kontekst europejski i wizje przyszłości</t>
  </si>
  <si>
    <t>275/14</t>
  </si>
  <si>
    <t>17.</t>
  </si>
  <si>
    <t>27-29.04.2014</t>
  </si>
  <si>
    <t>SŁOWACJA</t>
  </si>
  <si>
    <t>Bratysława</t>
  </si>
  <si>
    <t>SUE Spotkanie przedstawicieli Komisji do Spraw Unii</t>
  </si>
  <si>
    <t>Europejskiej państw Grupy Wyszehradzkiej V4</t>
  </si>
  <si>
    <t>pos. Andrzej Gałażewski (PO)</t>
  </si>
  <si>
    <t>123/14</t>
  </si>
  <si>
    <t>18.</t>
  </si>
  <si>
    <t>14-16.10.2014</t>
  </si>
  <si>
    <t>WĘGRY</t>
  </si>
  <si>
    <t>Hernadvecse</t>
  </si>
  <si>
    <t>SUE Spotkanie przedstawicieli Komisji do Spraw UE</t>
  </si>
  <si>
    <t>parlamentów Polski, Czech, Słowacji i Węgier w ramach</t>
  </si>
  <si>
    <t>Grupy Wyszehradzkiej</t>
  </si>
  <si>
    <t>270/14</t>
  </si>
  <si>
    <t>19.</t>
  </si>
  <si>
    <t>1-5.10.2012</t>
  </si>
  <si>
    <t>ZPRE 4. część sesji 2012</t>
  </si>
  <si>
    <t>pos. Zbigniew Girzyński (PiS)</t>
  </si>
  <si>
    <t>225/12</t>
  </si>
  <si>
    <t>20.</t>
  </si>
  <si>
    <t>20-24.01.2013</t>
  </si>
  <si>
    <t>ZPRE 1 część sesji 2013</t>
  </si>
  <si>
    <t>21.</t>
  </si>
  <si>
    <t>13-15.03.2013</t>
  </si>
  <si>
    <t>ZPRE Komisja ds. Społecznych, Zdrowia i</t>
  </si>
  <si>
    <t>Zrównoważnego Rozwoju</t>
  </si>
  <si>
    <t>55/13</t>
  </si>
  <si>
    <t>22.</t>
  </si>
  <si>
    <t>21-25.04.2013</t>
  </si>
  <si>
    <t>23.</t>
  </si>
  <si>
    <t>24.</t>
  </si>
  <si>
    <t>29.09-3.10.2013</t>
  </si>
  <si>
    <t>25.</t>
  </si>
  <si>
    <t>26.</t>
  </si>
  <si>
    <t>27.</t>
  </si>
  <si>
    <t>28.</t>
  </si>
  <si>
    <t>6-10.04.2014</t>
  </si>
  <si>
    <t>pos. Jarosław Górczyński (PSL)</t>
  </si>
  <si>
    <t>29.</t>
  </si>
  <si>
    <t>15-17.09.2012</t>
  </si>
  <si>
    <t>LITWA</t>
  </si>
  <si>
    <t>Ejszyszki, Soleczniki, Wilno, Koleśniki</t>
  </si>
  <si>
    <t>Udział w "Dożynkach 2012"</t>
  </si>
  <si>
    <t>pos. Artur Górski (PiS)</t>
  </si>
  <si>
    <t>199/12</t>
  </si>
  <si>
    <t>30.</t>
  </si>
  <si>
    <t>22-27.06.2013</t>
  </si>
  <si>
    <t>Herdorf-Dermbach, Dortmund, Munster, Bielefeld</t>
  </si>
  <si>
    <t>LPG Wyjazd na zaproszenie Zarządu Chrześcijańskiego</t>
  </si>
  <si>
    <t>Centrum Krzewienia Kultury, Tradycji i Języka Polskiego w Niemczech, spotkanie z młodzieżą katolicką oraz Polonią.</t>
  </si>
  <si>
    <t>179/13</t>
  </si>
  <si>
    <t>31.</t>
  </si>
  <si>
    <t>14-16.09.2013</t>
  </si>
  <si>
    <t>Ponary, Soleczniki, Butrymańce</t>
  </si>
  <si>
    <t>LPG Udział w uroczystościach obchodów "Dożynek</t>
  </si>
  <si>
    <t>2013", spotkanie w polskiej szkole, wizyta na miejscu kaźni.</t>
  </si>
  <si>
    <t>236/13</t>
  </si>
  <si>
    <t>32.</t>
  </si>
  <si>
    <t>pos. Iwona Guzowska (PO)</t>
  </si>
  <si>
    <t>33.</t>
  </si>
  <si>
    <t>34.</t>
  </si>
  <si>
    <t>35.</t>
  </si>
  <si>
    <t>36.</t>
  </si>
  <si>
    <t>28-30.09.2014</t>
  </si>
  <si>
    <t>37.</t>
  </si>
  <si>
    <t>21-26.01.2012</t>
  </si>
  <si>
    <t>Francja</t>
  </si>
  <si>
    <t>ZPRE 1. część sesji 2012</t>
  </si>
  <si>
    <t>Pos. Adam Hofman (PiS)</t>
  </si>
  <si>
    <t>38.</t>
  </si>
  <si>
    <t>11-12.03.2012</t>
  </si>
  <si>
    <t>Paryż</t>
  </si>
  <si>
    <t>ZPRE Komisja Zagadnień Prawnych i Praw Człowieka</t>
  </si>
  <si>
    <t>39.</t>
  </si>
  <si>
    <t>22-27.04.2012</t>
  </si>
  <si>
    <t>ZPRE 2. część sesji 2012</t>
  </si>
  <si>
    <t>40.</t>
  </si>
  <si>
    <t>20-21.05.2012</t>
  </si>
  <si>
    <t>109/12</t>
  </si>
  <si>
    <t>41.</t>
  </si>
  <si>
    <t>24-29.06.2012</t>
  </si>
  <si>
    <t>ZPRE 3. część sesji 2012</t>
  </si>
  <si>
    <t>149/12</t>
  </si>
  <si>
    <t>42.</t>
  </si>
  <si>
    <t>5-6.09.2012</t>
  </si>
  <si>
    <t>184/12</t>
  </si>
  <si>
    <t>43.</t>
  </si>
  <si>
    <t>30.09-3.10.2012</t>
  </si>
  <si>
    <t>44.</t>
  </si>
  <si>
    <t>10-12.12.2012</t>
  </si>
  <si>
    <t>303/12</t>
  </si>
  <si>
    <t>45.</t>
  </si>
  <si>
    <t>46.</t>
  </si>
  <si>
    <t>10-13.03.2013</t>
  </si>
  <si>
    <t>ZPRE Komisja Kultury, Nauki, Edukacji i Mediów</t>
  </si>
  <si>
    <t>59/13</t>
  </si>
  <si>
    <t>47.</t>
  </si>
  <si>
    <t>18-19.03.2013</t>
  </si>
  <si>
    <t>67/13</t>
  </si>
  <si>
    <t>48.</t>
  </si>
  <si>
    <t>pos. Adam Hofman (PiS)</t>
  </si>
  <si>
    <t>49.</t>
  </si>
  <si>
    <t>20-25.05.2013</t>
  </si>
  <si>
    <t>WLK. BRYTANIA</t>
  </si>
  <si>
    <t>Londyn</t>
  </si>
  <si>
    <t>134/13</t>
  </si>
  <si>
    <t>50.</t>
  </si>
  <si>
    <t>51.</t>
  </si>
  <si>
    <t>29.09-2.10.2013</t>
  </si>
  <si>
    <t>52.</t>
  </si>
  <si>
    <t>11-12.12.2013</t>
  </si>
  <si>
    <t>332/13</t>
  </si>
  <si>
    <t>53.</t>
  </si>
  <si>
    <t>26.01-1.02.2014</t>
  </si>
  <si>
    <t>54.</t>
  </si>
  <si>
    <t>55.</t>
  </si>
  <si>
    <t>27-30.09.2014</t>
  </si>
  <si>
    <t>56.</t>
  </si>
  <si>
    <t>29.10-1.11.2014</t>
  </si>
  <si>
    <t>HISZPANIA</t>
  </si>
  <si>
    <t>Madryt</t>
  </si>
  <si>
    <t>288/14</t>
  </si>
  <si>
    <t>57.</t>
  </si>
  <si>
    <t>22-24.01.2012</t>
  </si>
  <si>
    <t>ZPRE 1 część sesji 2012</t>
  </si>
  <si>
    <t>pos. Stanisław Huskowski (PO)</t>
  </si>
  <si>
    <t>58.</t>
  </si>
  <si>
    <t>22-25.04.2012</t>
  </si>
  <si>
    <t>ZPRE 2 część sesji</t>
  </si>
  <si>
    <t>59.</t>
  </si>
  <si>
    <t>31.05-2.06.2012</t>
  </si>
  <si>
    <t>ZPRE Komisja ds. Migracji, Uchodźców i Osób</t>
  </si>
  <si>
    <t>Przesiedlonych</t>
  </si>
  <si>
    <t>120/12</t>
  </si>
  <si>
    <t>60.</t>
  </si>
  <si>
    <t>24-27.06.2012</t>
  </si>
  <si>
    <t>FRANCJA,</t>
  </si>
  <si>
    <t>ZPRE 3 część sesji 2012 r.</t>
  </si>
  <si>
    <t>61.</t>
  </si>
  <si>
    <t>30.09-2.10.2012</t>
  </si>
  <si>
    <t>62.</t>
  </si>
  <si>
    <t>20-23.01.2013</t>
  </si>
  <si>
    <t>63.</t>
  </si>
  <si>
    <t>23-25.04.2013</t>
  </si>
  <si>
    <t>64.</t>
  </si>
  <si>
    <t>2-4.06.2013</t>
  </si>
  <si>
    <t>Zrównoważonego Rozwoju oraz Komisja ds. Migracji, Uchodźców i Osób Przesiedlonych</t>
  </si>
  <si>
    <t>154/13</t>
  </si>
  <si>
    <t>65.</t>
  </si>
  <si>
    <t>23-25.06.2013</t>
  </si>
  <si>
    <t>66.</t>
  </si>
  <si>
    <t>28.02-2.03.2014</t>
  </si>
  <si>
    <t>Soleczniki</t>
  </si>
  <si>
    <t>Obchody 25 lecia Solecznickiego Oddziału Rejonowego</t>
  </si>
  <si>
    <t>Związku Polaków na Litwie</t>
  </si>
  <si>
    <t>pos. Jarosław Tomasz Jagiełło (niez.)</t>
  </si>
  <si>
    <t>53/14</t>
  </si>
  <si>
    <t>67.</t>
  </si>
  <si>
    <t>Pos. Mariusz Antoni Kamiński (PiS)</t>
  </si>
  <si>
    <t>68.</t>
  </si>
  <si>
    <t>69.</t>
  </si>
  <si>
    <t>70.</t>
  </si>
  <si>
    <t>71.</t>
  </si>
  <si>
    <t>72.</t>
  </si>
  <si>
    <t>73.</t>
  </si>
  <si>
    <t>74.</t>
  </si>
  <si>
    <t>11-12.11.2012</t>
  </si>
  <si>
    <t>270/12</t>
  </si>
  <si>
    <t>75.</t>
  </si>
  <si>
    <t>76.</t>
  </si>
  <si>
    <t>pos. Mariusz Antoni Kamiński (PiS)</t>
  </si>
  <si>
    <t>77.</t>
  </si>
  <si>
    <t>ZPRE Komisja ds. Kultury, Nauki, Edukacji i Mediów</t>
  </si>
  <si>
    <t>78.</t>
  </si>
  <si>
    <t>79.</t>
  </si>
  <si>
    <t>80.</t>
  </si>
  <si>
    <t>12-13.05.2013</t>
  </si>
  <si>
    <t>ESTONIA</t>
  </si>
  <si>
    <t>Tallin</t>
  </si>
  <si>
    <t>SZA Spotkanie Komisji Spraw Zagranicznych krajów</t>
  </si>
  <si>
    <t>bałtyckich ni Polski</t>
  </si>
  <si>
    <t>127/13</t>
  </si>
  <si>
    <t>81.</t>
  </si>
  <si>
    <t>23-25.05.2013</t>
  </si>
  <si>
    <t>82.</t>
  </si>
  <si>
    <t>23-27.06.2013</t>
  </si>
  <si>
    <t>83.</t>
  </si>
  <si>
    <t>4-6.09.2013</t>
  </si>
  <si>
    <t>Wilno</t>
  </si>
  <si>
    <t>OBN, SUE, SZA Międzyparlamentarna Konferencja do</t>
  </si>
  <si>
    <t>Spraw Wspólnej Polityki Zagranicznej i Bezpieczeństwa oraz Wspólnej Polityki Bezpieczeństwa</t>
  </si>
  <si>
    <t>223/13</t>
  </si>
  <si>
    <t>84.</t>
  </si>
  <si>
    <t>85.</t>
  </si>
  <si>
    <t>5-6.11.2013</t>
  </si>
  <si>
    <t>300/13</t>
  </si>
  <si>
    <t>86.</t>
  </si>
  <si>
    <t>87.</t>
  </si>
  <si>
    <t>88.</t>
  </si>
  <si>
    <t>21-28.06.2014</t>
  </si>
  <si>
    <t>89.</t>
  </si>
  <si>
    <t>90.</t>
  </si>
  <si>
    <t>91.</t>
  </si>
  <si>
    <t>5-7.12.2011</t>
  </si>
  <si>
    <t>ZPRE Komisja Kultury, Nauki i Edukacji</t>
  </si>
  <si>
    <t>pos. Jan Kaźmierczak (PO)</t>
  </si>
  <si>
    <t>92.</t>
  </si>
  <si>
    <t>22-25.01.2012</t>
  </si>
  <si>
    <t>93.</t>
  </si>
  <si>
    <t>94.</t>
  </si>
  <si>
    <t>95.</t>
  </si>
  <si>
    <t>96.</t>
  </si>
  <si>
    <t>97.</t>
  </si>
  <si>
    <t>pos. Leszek Korzeniowski (PO)</t>
  </si>
  <si>
    <t>98.</t>
  </si>
  <si>
    <t>12-14.02.2014</t>
  </si>
  <si>
    <t>ZP OBWE Doroczna sesja zimowa ZP OBWE</t>
  </si>
  <si>
    <t>pos. Łukasz Krupa (TR)</t>
  </si>
  <si>
    <t>37/14</t>
  </si>
  <si>
    <t>99.</t>
  </si>
  <si>
    <t>pos. Marek Krząkała (PO)</t>
  </si>
  <si>
    <t>100.</t>
  </si>
  <si>
    <t>101.</t>
  </si>
  <si>
    <t>9-10.11.2013</t>
  </si>
  <si>
    <t>Akwizgran</t>
  </si>
  <si>
    <t>Udział w walnym zgromadzeniu Fundacji "Stiftung</t>
  </si>
  <si>
    <t>Aachener Dom" , wykład nt. "Rola Polski w Europie"</t>
  </si>
  <si>
    <t>305/13</t>
  </si>
  <si>
    <t>102.</t>
  </si>
  <si>
    <t>242/14</t>
  </si>
  <si>
    <t>103.</t>
  </si>
  <si>
    <t>pos. Tomasz Lenz (PO)</t>
  </si>
  <si>
    <t>104.</t>
  </si>
  <si>
    <t>11-13.03.2012</t>
  </si>
  <si>
    <t>Kilonia</t>
  </si>
  <si>
    <t>KPMB X Forum Parlamentów Południowego Bałtyku</t>
  </si>
  <si>
    <t>pos. Arkadiusz Litwiński (PO)</t>
  </si>
  <si>
    <t>105.</t>
  </si>
  <si>
    <t>Schwerin</t>
  </si>
  <si>
    <t>KPMB 11. Parlamentarne Forum Południowego Bałtyku</t>
  </si>
  <si>
    <t>158/13</t>
  </si>
  <si>
    <t>106.</t>
  </si>
  <si>
    <t>pos. Rajmund Miller (PO)</t>
  </si>
  <si>
    <t>107.</t>
  </si>
  <si>
    <t>13-15.10.2013</t>
  </si>
  <si>
    <t>BELGIA</t>
  </si>
  <si>
    <t>Bruksela</t>
  </si>
  <si>
    <t>15 Europejska Międzyparlamentarna Konferencja ds.</t>
  </si>
  <si>
    <t>Przestrzeni Kosmicznej</t>
  </si>
  <si>
    <t>pos. Maciej Mroczek (TR)</t>
  </si>
  <si>
    <t>268/13</t>
  </si>
  <si>
    <t>108.</t>
  </si>
  <si>
    <t>pos. Arkadiusz Mularczyk (SP)</t>
  </si>
  <si>
    <t>109.</t>
  </si>
  <si>
    <t>110.</t>
  </si>
  <si>
    <t>111.</t>
  </si>
  <si>
    <t>29-30.07.2013</t>
  </si>
  <si>
    <t>Spotkanie z ministrem Ch. Bergnerem oraz</t>
  </si>
  <si>
    <t>przedstawicielami Polonii w sprawie finansowania Polonii na terenie Niemiec</t>
  </si>
  <si>
    <t>216/13</t>
  </si>
  <si>
    <t>112.</t>
  </si>
  <si>
    <t>113.</t>
  </si>
  <si>
    <t>114.</t>
  </si>
  <si>
    <t>115.</t>
  </si>
  <si>
    <t>21-27.06.2014</t>
  </si>
  <si>
    <t>116.</t>
  </si>
  <si>
    <t>pos. Arkadiusz Mularczyk (KPSP)</t>
  </si>
  <si>
    <t>117.</t>
  </si>
  <si>
    <t>pos. Mirosława Nykiel (PO)</t>
  </si>
  <si>
    <t>118.</t>
  </si>
  <si>
    <t>pos. Janina Okrągły (PO)</t>
  </si>
  <si>
    <t>119.</t>
  </si>
  <si>
    <t>30.05-1.06.2014</t>
  </si>
  <si>
    <t>ZP NATO Wiosenna Sesja</t>
  </si>
  <si>
    <t>pos. Wojciech Penkalski (TR)</t>
  </si>
  <si>
    <t>151/14</t>
  </si>
  <si>
    <t>120.</t>
  </si>
  <si>
    <t>pos. Agnieszka Pomaska (PO)</t>
  </si>
  <si>
    <t>121.</t>
  </si>
  <si>
    <t>pos. Elżbieta Radziszewska (PO)</t>
  </si>
  <si>
    <t>122.</t>
  </si>
  <si>
    <t>123.</t>
  </si>
  <si>
    <t>124.</t>
  </si>
  <si>
    <t>22-25.06.2014</t>
  </si>
  <si>
    <t>125.</t>
  </si>
  <si>
    <t>126.</t>
  </si>
  <si>
    <t>Pos. Adam Rogacki (PiS)</t>
  </si>
  <si>
    <t>127.</t>
  </si>
  <si>
    <t>128.</t>
  </si>
  <si>
    <t>16-17.04.2012</t>
  </si>
  <si>
    <t>DANIA</t>
  </si>
  <si>
    <t>Kopenhaga</t>
  </si>
  <si>
    <t>GOS, SUE Spotkanie przewodniczących komisji ds.</t>
  </si>
  <si>
    <t>przedsiębiorczości, wzrostu gospodarczego, handlu i zatrudnienia</t>
  </si>
  <si>
    <t>129.</t>
  </si>
  <si>
    <t>130.</t>
  </si>
  <si>
    <t>131.</t>
  </si>
  <si>
    <t>132.</t>
  </si>
  <si>
    <t>133.</t>
  </si>
  <si>
    <t>134.</t>
  </si>
  <si>
    <t>135.</t>
  </si>
  <si>
    <t>27-28.11.2012</t>
  </si>
  <si>
    <t>Belgia</t>
  </si>
  <si>
    <t>SUE Międzyparlamentarne spotkanie komisji ds.</t>
  </si>
  <si>
    <t>europejskich dotyczące „Propozycji wspólnego europejskiego prawa sprzedaży: bilans roczny”</t>
  </si>
  <si>
    <t>287/12</t>
  </si>
  <si>
    <t>136.</t>
  </si>
  <si>
    <t>137.</t>
  </si>
  <si>
    <t>138.</t>
  </si>
  <si>
    <t>28-30.01.2013</t>
  </si>
  <si>
    <t>GOS, SUE Konferencja organizowana przez Parlament</t>
  </si>
  <si>
    <t>Europejski „Parliament Week on the European Semester for</t>
  </si>
  <si>
    <t>Economic Policy Coordination”</t>
  </si>
  <si>
    <t>15/13</t>
  </si>
  <si>
    <t>139.</t>
  </si>
  <si>
    <t>pos. Adam Rogacki (PiS)</t>
  </si>
  <si>
    <t>140.</t>
  </si>
  <si>
    <t>141.</t>
  </si>
  <si>
    <t>142.</t>
  </si>
  <si>
    <t>20-23.05.2013</t>
  </si>
  <si>
    <t>WLK.BRYTANIA</t>
  </si>
  <si>
    <t>143.</t>
  </si>
  <si>
    <t>144.</t>
  </si>
  <si>
    <t>145.</t>
  </si>
  <si>
    <t>16-18.10.2013</t>
  </si>
  <si>
    <t>UE Międzyparlamentarna konferencja na temat</t>
  </si>
  <si>
    <t>zarządzania gospodarczego i finansowego w Unii</t>
  </si>
  <si>
    <t>Europejskiej</t>
  </si>
  <si>
    <t>269/13</t>
  </si>
  <si>
    <t>146.</t>
  </si>
  <si>
    <t>147.</t>
  </si>
  <si>
    <t>20-22.01.2014</t>
  </si>
  <si>
    <t>GOS, SUE Europejski Tydzień Parlamentarny</t>
  </si>
  <si>
    <t>148.</t>
  </si>
  <si>
    <t>ZPRE 1. Część sesji 2014 ZPRE</t>
  </si>
  <si>
    <t>149.</t>
  </si>
  <si>
    <t>21-26.06.2014</t>
  </si>
  <si>
    <t>150.</t>
  </si>
  <si>
    <t>WLOCHY</t>
  </si>
  <si>
    <t>Rzym</t>
  </si>
  <si>
    <t>FPB. GOS, SUE, Międzyparlamentarna Konferencja ds.</t>
  </si>
  <si>
    <t>Zarządzania Gospodarczego i Finansowego UE</t>
  </si>
  <si>
    <t>259/14</t>
  </si>
  <si>
    <t>151.</t>
  </si>
  <si>
    <t>26-28.10.2014</t>
  </si>
  <si>
    <t>GOS, RRW, SUE Spotkanie przedstawicieli Komisji</t>
  </si>
  <si>
    <t>Rolnictwa, Rozwoju Przemysłu oraz Małych i Średnich</t>
  </si>
  <si>
    <t>Przedsiębiorstw parlamentów państw członkowskich UE</t>
  </si>
  <si>
    <t>285/14</t>
  </si>
  <si>
    <t>152.</t>
  </si>
  <si>
    <t>153.</t>
  </si>
  <si>
    <t>22-23.06.2014</t>
  </si>
  <si>
    <t>SZA Konferencja przewodniczących Komisji Spraw</t>
  </si>
  <si>
    <t>Zagranicznych państw Trójkąta Weimarskiego</t>
  </si>
  <si>
    <t>pos. Grzegorz Schetyna (PO)</t>
  </si>
  <si>
    <t>178/14</t>
  </si>
  <si>
    <t>154.</t>
  </si>
  <si>
    <t>10-12.04.2014</t>
  </si>
  <si>
    <t>OBN Doroczne Forum Bezpieczeństwa i Obrony</t>
  </si>
  <si>
    <t>(wymiana informacji i doświadczeń dotyczących zagadnień polityki bezpieczeństwa i obrony w regionie Morza Bałtyckiego)</t>
  </si>
  <si>
    <t>pos. Dariusz Seliga (PiS)</t>
  </si>
  <si>
    <t>109/14</t>
  </si>
  <si>
    <t>155.</t>
  </si>
  <si>
    <t>29.05-2.06.2014</t>
  </si>
  <si>
    <t>156.</t>
  </si>
  <si>
    <t>9-12.11.2012</t>
  </si>
  <si>
    <t>Praga</t>
  </si>
  <si>
    <t>ZP NATO Jesienna sesja</t>
  </si>
  <si>
    <t>pos. Paweł Suski (PO)</t>
  </si>
  <si>
    <t>267/12</t>
  </si>
  <si>
    <t>157.</t>
  </si>
  <si>
    <t>pos. Krzysztof Szczerski (PiS)</t>
  </si>
  <si>
    <t>158.</t>
  </si>
  <si>
    <t>19-20.11.2011</t>
  </si>
  <si>
    <t>Ejszyszki</t>
  </si>
  <si>
    <t>Obchody 45-lecia szkoły muzycznej w Ejszyszkach</t>
  </si>
  <si>
    <t>pos. Jerzy Szmit (PiS)</t>
  </si>
  <si>
    <t>159.</t>
  </si>
  <si>
    <t>198/12</t>
  </si>
  <si>
    <t>160.</t>
  </si>
  <si>
    <t>pos. Cezary Tomczyk (PO)</t>
  </si>
  <si>
    <t>161.</t>
  </si>
  <si>
    <t>30.05-2.06.2014</t>
  </si>
  <si>
    <t>162.</t>
  </si>
  <si>
    <t>163.</t>
  </si>
  <si>
    <t>19.10.2012</t>
  </si>
  <si>
    <t>Konferencja "Szanse dla małych i średnich przedsiębiorstw</t>
  </si>
  <si>
    <t>oraz rola miast i gmin partnerskich"</t>
  </si>
  <si>
    <t>pos. Monika Wielichowska (PO)</t>
  </si>
  <si>
    <t>253/12</t>
  </si>
  <si>
    <t>164.</t>
  </si>
  <si>
    <t>29.11.2012</t>
  </si>
  <si>
    <t>Konferencja "Możliwości i ograniczenia czesko-polskiej</t>
  </si>
  <si>
    <t>współpracy transgranicznej"</t>
  </si>
  <si>
    <t>295/12</t>
  </si>
  <si>
    <t>165.</t>
  </si>
  <si>
    <t>5-7.06.2012</t>
  </si>
  <si>
    <t>55 sesja Komitetu na rzecz Pokojowego Wykorzystania</t>
  </si>
  <si>
    <t>Kosmosu, wygłoszenie wystąpienia przez Wicemarszałka Sejmu J. Wenderlicha w imieniu polskiej delegacji na forum Komitetu w dniu otwarcia sesji</t>
  </si>
  <si>
    <t>pos. Bogusław Wontor (SLD)</t>
  </si>
  <si>
    <t>135/12</t>
  </si>
  <si>
    <t>166.</t>
  </si>
  <si>
    <t>24-26.03.2013</t>
  </si>
  <si>
    <t>Seminarium z okazji belgijskiej prezydencji w 15</t>
  </si>
  <si>
    <t>Europejskiej Międzyparlamentarnej Konferencji ds. Przestrzeni Kosmicznej</t>
  </si>
  <si>
    <t>76/13</t>
  </si>
  <si>
    <t>167.</t>
  </si>
  <si>
    <t>168.</t>
  </si>
  <si>
    <t>19-20.09.2012</t>
  </si>
  <si>
    <t>Jesienna konferencja w Instytucie ESPI "Space at a time of</t>
  </si>
  <si>
    <t>financial crisis"</t>
  </si>
  <si>
    <t>pos. Zbyszek Zaborowski (SLD)</t>
  </si>
  <si>
    <t>209/12</t>
  </si>
  <si>
    <t>169.</t>
  </si>
  <si>
    <t>170.</t>
  </si>
  <si>
    <t>171.</t>
  </si>
  <si>
    <t>20-25.01.2013</t>
  </si>
  <si>
    <t>pos. Łukasz Zbonikowski (PiS)</t>
  </si>
  <si>
    <t>172.</t>
  </si>
  <si>
    <t>13-16.03.2013</t>
  </si>
  <si>
    <t>Zrównoważonego Rozwoju</t>
  </si>
  <si>
    <t>56/13</t>
  </si>
  <si>
    <t>173.</t>
  </si>
  <si>
    <t>174.</t>
  </si>
  <si>
    <t>175.</t>
  </si>
  <si>
    <t>176.</t>
  </si>
  <si>
    <t>177.</t>
  </si>
  <si>
    <t>178.</t>
  </si>
  <si>
    <t>22-26.06.2014</t>
  </si>
  <si>
    <t>179.</t>
  </si>
  <si>
    <t>180.</t>
  </si>
  <si>
    <t>5-6.05.2012</t>
  </si>
  <si>
    <t>LPG Europejska Gala-Polonii "Polonicus 2012"</t>
  </si>
  <si>
    <t>pos. Wojciech Ziemniak (PO)</t>
  </si>
  <si>
    <t>102/12</t>
  </si>
  <si>
    <t>181.</t>
  </si>
  <si>
    <t>27-28.10.2012</t>
  </si>
  <si>
    <t>LPG Konferencja "Powrót czy emigracja?"</t>
  </si>
  <si>
    <t>261/12</t>
  </si>
  <si>
    <t>182.</t>
  </si>
  <si>
    <t>26-28.04.2013</t>
  </si>
  <si>
    <t>LPG Europejska Gala Polonii Polonicus 2013 r.</t>
  </si>
  <si>
    <t>110/13</t>
  </si>
  <si>
    <t>183.</t>
  </si>
  <si>
    <t>5.05.2013</t>
  </si>
  <si>
    <t>LPG Udział w Festynie z okazji "Dnia Polonii", na</t>
  </si>
  <si>
    <t>zaproszenie Polskiej Rady w Niemczech</t>
  </si>
  <si>
    <t>122/13</t>
  </si>
  <si>
    <t>184.</t>
  </si>
  <si>
    <t>10-11.05.2014</t>
  </si>
  <si>
    <t>LPG Udział w Europejskiej Gali Polonii "Polonicus 2014"</t>
  </si>
  <si>
    <t>130/14</t>
  </si>
  <si>
    <t>Miasto</t>
  </si>
  <si>
    <t>Dortmund</t>
  </si>
  <si>
    <t>Lp</t>
  </si>
  <si>
    <t>Dorota Arciszewska-Mielewczyk</t>
  </si>
  <si>
    <t>Robert Biedroń (TR)</t>
  </si>
  <si>
    <t>Jerzy Borkowski (TR)</t>
  </si>
  <si>
    <t>Andrzej Buła (PO)</t>
  </si>
  <si>
    <t>Ryszard Galla (niez.)</t>
  </si>
  <si>
    <t>Andrzej Gałażewski (PO)</t>
  </si>
  <si>
    <t>Zbigniew Girzyński (PiS)</t>
  </si>
  <si>
    <t>Jarosław Górczyński (PSL)</t>
  </si>
  <si>
    <t>Artur Górski (PiS)</t>
  </si>
  <si>
    <t>Iwona Guzowska (PO)</t>
  </si>
  <si>
    <t>Adam Hofman (PiS)</t>
  </si>
  <si>
    <t>Stanisław Huskowski (PO)</t>
  </si>
  <si>
    <t>Jarosław Tomasz Jagiełło (niez.)</t>
  </si>
  <si>
    <t>Mariusz Antoni Kamiński (PiS)</t>
  </si>
  <si>
    <t>Jan Kaźmierczak (PO)</t>
  </si>
  <si>
    <t>Leszek Korzeniowski (PO)</t>
  </si>
  <si>
    <t>Łukasz Krupa (TR)</t>
  </si>
  <si>
    <t>Marek Krząkała (PO)</t>
  </si>
  <si>
    <t>Tomasz Lenz (PO)</t>
  </si>
  <si>
    <t>Arkadiusz Litwiński (PO)</t>
  </si>
  <si>
    <t>Rajmund Miller (PO)</t>
  </si>
  <si>
    <t>Maciej Mroczek (TR)</t>
  </si>
  <si>
    <t>Arkadiusz Mularczyk (SP)</t>
  </si>
  <si>
    <t>Arkadiusz Mularczyk (KPSP)</t>
  </si>
  <si>
    <t>Mirosława Nykiel (PO)</t>
  </si>
  <si>
    <t>Janina Okrągły (PO)</t>
  </si>
  <si>
    <t>Wojciech Penkalski (TR)</t>
  </si>
  <si>
    <t>Agnieszka Pomaska (PO)</t>
  </si>
  <si>
    <t>Elżbieta Radziszewska (PO)</t>
  </si>
  <si>
    <t>Adam Rogacki (PiS)</t>
  </si>
  <si>
    <t>Grzegorz Schetyna (PO)</t>
  </si>
  <si>
    <t>Dariusz Seliga (PiS)</t>
  </si>
  <si>
    <t>Paweł Suski (PO)</t>
  </si>
  <si>
    <t>Krzysztof Szczerski (PiS)</t>
  </si>
  <si>
    <t>Jerzy Szmit (PiS)</t>
  </si>
  <si>
    <t>Cezary Tomczyk (PO)</t>
  </si>
  <si>
    <t>Monika Wielichowska (PO)</t>
  </si>
  <si>
    <t>Bogusław Wontor (SLD)</t>
  </si>
  <si>
    <t>Zbyszek Zaborowski (SLD)</t>
  </si>
  <si>
    <t>Łukasz Zbonikowski (PiS)</t>
  </si>
  <si>
    <t>Wojciech Ziemniak (PO)</t>
  </si>
  <si>
    <t>Dorota Arciszewska-Mielewczyk (PiS)</t>
  </si>
  <si>
    <t>Partia</t>
  </si>
  <si>
    <t>PiS</t>
  </si>
  <si>
    <t>PO</t>
  </si>
  <si>
    <t>SP</t>
  </si>
  <si>
    <t>SLD</t>
  </si>
  <si>
    <t>PSL</t>
  </si>
  <si>
    <t>niez.</t>
  </si>
  <si>
    <t>TR</t>
  </si>
  <si>
    <t>Poseł</t>
  </si>
  <si>
    <t>Zbyszek Zaborowski</t>
  </si>
  <si>
    <t>Zbigniew Girzyński</t>
  </si>
  <si>
    <t>Wojciech Ziemniak</t>
  </si>
  <si>
    <t>Wojciech Penkalski</t>
  </si>
  <si>
    <t>Tomasz Lenz</t>
  </si>
  <si>
    <t>Stanisław Huskowski</t>
  </si>
  <si>
    <t>Ryszard Galla</t>
  </si>
  <si>
    <t>Robert Biedroń</t>
  </si>
  <si>
    <t>Rajmund Miller</t>
  </si>
  <si>
    <t>Paweł Suski</t>
  </si>
  <si>
    <t>Monika Wielichowska</t>
  </si>
  <si>
    <t>Mirosława Nykiel</t>
  </si>
  <si>
    <t>Mariusz Antoni Kamiński</t>
  </si>
  <si>
    <t>Marek Krząkała</t>
  </si>
  <si>
    <t>Maciej Mroczek</t>
  </si>
  <si>
    <t>Łukasz Zbonikowski</t>
  </si>
  <si>
    <t>Łukasz Krupa</t>
  </si>
  <si>
    <t>Leszek Korzeniowski</t>
  </si>
  <si>
    <t>Krzysztof Szczerski</t>
  </si>
  <si>
    <t>Jerzy Szmit</t>
  </si>
  <si>
    <t>Jerzy Borkowski</t>
  </si>
  <si>
    <t>Jarosław Tomasz Jagiełło</t>
  </si>
  <si>
    <t>Jarosław Górczyński</t>
  </si>
  <si>
    <t>Janina Okrągły</t>
  </si>
  <si>
    <t>Jan Kaźmierczak</t>
  </si>
  <si>
    <t>Iwona Guzowska</t>
  </si>
  <si>
    <t>Grzegorz Schetyna</t>
  </si>
  <si>
    <t>Elżbieta Radziszewska</t>
  </si>
  <si>
    <t>Dariusz Seliga</t>
  </si>
  <si>
    <t>Cezary Tomczyk</t>
  </si>
  <si>
    <t>Bogusław Wontor</t>
  </si>
  <si>
    <t>Artur Górski</t>
  </si>
  <si>
    <t>Arkadiusz Mularczyk</t>
  </si>
  <si>
    <t>Arkadiusz Litwiński</t>
  </si>
  <si>
    <t>Andrzej Gałażewski</t>
  </si>
  <si>
    <t>Andrzej Buła</t>
  </si>
  <si>
    <t>Agnieszka Pomaska</t>
  </si>
  <si>
    <t>Adam Rogacki</t>
  </si>
  <si>
    <t>Adam Hofman</t>
  </si>
  <si>
    <t>Początek</t>
  </si>
  <si>
    <t>Koniec</t>
  </si>
  <si>
    <t>Dystans</t>
  </si>
  <si>
    <t>Warszawa+Polska</t>
  </si>
  <si>
    <t>Państwo i miasto</t>
  </si>
  <si>
    <t>Strasbourg</t>
  </si>
  <si>
    <t>Wien</t>
  </si>
  <si>
    <t>Bratislava</t>
  </si>
  <si>
    <t>Nazwa ang</t>
  </si>
  <si>
    <t>Jeseník</t>
  </si>
  <si>
    <t>Tallinn</t>
  </si>
  <si>
    <t>czech republic</t>
  </si>
  <si>
    <t>Hungary</t>
  </si>
  <si>
    <t>Hernádvécse, 3874 Węgry</t>
  </si>
  <si>
    <t>Długość</t>
  </si>
  <si>
    <t>2.12.2012</t>
  </si>
  <si>
    <t>26.04.2013</t>
  </si>
  <si>
    <t>28.06.2013</t>
  </si>
  <si>
    <t>29.09</t>
  </si>
  <si>
    <t>4.10.2013</t>
  </si>
  <si>
    <t>31.01.2014</t>
  </si>
  <si>
    <t>6.03.2014</t>
  </si>
  <si>
    <t>11.04.2014</t>
  </si>
  <si>
    <t>27.06.2014</t>
  </si>
  <si>
    <t>28.09</t>
  </si>
  <si>
    <t>3.10.2014</t>
  </si>
  <si>
    <t>8.03.2012</t>
  </si>
  <si>
    <t>24.04.2013</t>
  </si>
  <si>
    <t>15.11.2012</t>
  </si>
  <si>
    <t>10.09.2014</t>
  </si>
  <si>
    <t>14.10.2014</t>
  </si>
  <si>
    <t>29.04.2014</t>
  </si>
  <si>
    <t>16.10.2014</t>
  </si>
  <si>
    <t>5.10.2012</t>
  </si>
  <si>
    <t>24.01.2013</t>
  </si>
  <si>
    <t>15.03.2013</t>
  </si>
  <si>
    <t>25.04.2013</t>
  </si>
  <si>
    <t>3.10.2013</t>
  </si>
  <si>
    <t>10.04.2014</t>
  </si>
  <si>
    <t>17.09.2012</t>
  </si>
  <si>
    <t>27.06.2013</t>
  </si>
  <si>
    <t>16.09.2013</t>
  </si>
  <si>
    <t>30.09.2014</t>
  </si>
  <si>
    <t>26.01.2012</t>
  </si>
  <si>
    <t>12.03.2012</t>
  </si>
  <si>
    <t>27.04.2012</t>
  </si>
  <si>
    <t>21.05.2012</t>
  </si>
  <si>
    <t>29.06.2012</t>
  </si>
  <si>
    <t>6.09.2012</t>
  </si>
  <si>
    <t>30.09</t>
  </si>
  <si>
    <t>3.10.2012</t>
  </si>
  <si>
    <t>12.12.2012</t>
  </si>
  <si>
    <t>13.03.2013</t>
  </si>
  <si>
    <t>19.03.2013</t>
  </si>
  <si>
    <t>25.05.2013</t>
  </si>
  <si>
    <t>2.10.2013</t>
  </si>
  <si>
    <t>12.12.2013</t>
  </si>
  <si>
    <t>26.01</t>
  </si>
  <si>
    <t>1.02.2014</t>
  </si>
  <si>
    <t>29.10</t>
  </si>
  <si>
    <t>1.11.2014</t>
  </si>
  <si>
    <t>24.01.2012</t>
  </si>
  <si>
    <t>25.04.2012</t>
  </si>
  <si>
    <t>31.05</t>
  </si>
  <si>
    <t>2.06.2012</t>
  </si>
  <si>
    <t>27.06.2012</t>
  </si>
  <si>
    <t>2.10.2012</t>
  </si>
  <si>
    <t>23.01.2013</t>
  </si>
  <si>
    <t>4.06.2013</t>
  </si>
  <si>
    <t>25.06.2013</t>
  </si>
  <si>
    <t>28.02</t>
  </si>
  <si>
    <t>2.03.2014</t>
  </si>
  <si>
    <t>12.11.2012</t>
  </si>
  <si>
    <t>13.05.2013</t>
  </si>
  <si>
    <t>6.09.2013</t>
  </si>
  <si>
    <t>6.11.2013</t>
  </si>
  <si>
    <t>28.06.2014</t>
  </si>
  <si>
    <t>7.12.2011</t>
  </si>
  <si>
    <t>25.01.2012</t>
  </si>
  <si>
    <t>14.02.2014</t>
  </si>
  <si>
    <t>10.11.2013</t>
  </si>
  <si>
    <t>13.03.2012</t>
  </si>
  <si>
    <t>15.10.2013</t>
  </si>
  <si>
    <t>30.07.2013</t>
  </si>
  <si>
    <t>30.05</t>
  </si>
  <si>
    <t>1.06.2014</t>
  </si>
  <si>
    <t>25.06.2014</t>
  </si>
  <si>
    <t>17.04.2012</t>
  </si>
  <si>
    <t>28.11.2012</t>
  </si>
  <si>
    <t>30.01.2013</t>
  </si>
  <si>
    <t>23.05.2013</t>
  </si>
  <si>
    <t>18.10.2013</t>
  </si>
  <si>
    <t>22.01.2014</t>
  </si>
  <si>
    <t>26.06.2014</t>
  </si>
  <si>
    <t>28.10.2014</t>
  </si>
  <si>
    <t>23.06.2014</t>
  </si>
  <si>
    <t>12.04.2014</t>
  </si>
  <si>
    <t>29.05</t>
  </si>
  <si>
    <t>2.06.2014</t>
  </si>
  <si>
    <t>20.11.2011</t>
  </si>
  <si>
    <t>7.06.2012</t>
  </si>
  <si>
    <t>26.03.2013</t>
  </si>
  <si>
    <t>20.09.2012</t>
  </si>
  <si>
    <t>25.01.2013</t>
  </si>
  <si>
    <t>16.03.2013</t>
  </si>
  <si>
    <t>6.05.2012</t>
  </si>
  <si>
    <t>28.10.2012</t>
  </si>
  <si>
    <t>28.04.2013</t>
  </si>
  <si>
    <t>11.05.2014</t>
  </si>
  <si>
    <t>Ile znaków</t>
  </si>
  <si>
    <t>Dzień początek</t>
  </si>
  <si>
    <t>Miesiąc początek</t>
  </si>
  <si>
    <t>Rok koniec</t>
  </si>
  <si>
    <t>Miesiąc koniec</t>
  </si>
  <si>
    <t>Dzień koniec</t>
  </si>
  <si>
    <t>latitude</t>
  </si>
  <si>
    <t>longitude</t>
  </si>
  <si>
    <t>Szerokość</t>
  </si>
  <si>
    <t>Państwo</t>
  </si>
  <si>
    <t>Cel</t>
  </si>
  <si>
    <t>Ryczałt (zł)</t>
  </si>
  <si>
    <t>Dystans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</si>
</sst>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left" vertical="center" wrapText="1" indent="4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7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0" fillId="0" borderId="4" xfId="0" applyBorder="1" applyAlignment="1">
      <alignment vertical="top" wrapText="1"/>
    </xf>
    <xf numFmtId="0" fontId="1" fillId="0" borderId="6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7" fontId="1" fillId="0" borderId="1" xfId="0" applyNumberFormat="1" applyFont="1" applyBorder="1" applyAlignment="1">
      <alignment vertical="center" wrapText="1"/>
    </xf>
    <xf numFmtId="17" fontId="1" fillId="0" borderId="2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" fontId="1" fillId="0" borderId="1" xfId="0" applyNumberFormat="1" applyFont="1" applyBorder="1" applyAlignment="1">
      <alignment vertical="center" wrapText="1"/>
    </xf>
    <xf numFmtId="16" fontId="1" fillId="0" borderId="2" xfId="0" applyNumberFormat="1" applyFont="1" applyBorder="1" applyAlignment="1">
      <alignment vertical="center" wrapText="1"/>
    </xf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left" vertical="center" wrapText="1" indent="1"/>
    </xf>
    <xf numFmtId="17" fontId="1" fillId="0" borderId="2" xfId="0" applyNumberFormat="1" applyFont="1" applyBorder="1" applyAlignment="1">
      <alignment horizontal="left" vertical="center" wrapText="1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"/>
  <sheetViews>
    <sheetView tabSelected="1" workbookViewId="0"/>
  </sheetViews>
  <sheetFormatPr defaultRowHeight="15" x14ac:dyDescent="0.25"/>
  <cols>
    <col min="1" max="1" width="4" bestFit="1" customWidth="1"/>
    <col min="2" max="2" width="30" bestFit="1" customWidth="1"/>
    <col min="3" max="3" width="6.140625" bestFit="1" customWidth="1"/>
    <col min="4" max="4" width="14.85546875" bestFit="1" customWidth="1"/>
    <col min="5" max="5" width="16.28515625" bestFit="1" customWidth="1"/>
    <col min="6" max="7" width="10.42578125" bestFit="1" customWidth="1"/>
    <col min="8" max="8" width="25.140625" customWidth="1"/>
    <col min="9" max="9" width="10.42578125" bestFit="1" customWidth="1"/>
    <col min="10" max="10" width="12.42578125" bestFit="1" customWidth="1"/>
    <col min="11" max="12" width="10" bestFit="1" customWidth="1"/>
  </cols>
  <sheetData>
    <row r="1" spans="1:12" x14ac:dyDescent="0.25">
      <c r="A1" t="s">
        <v>548</v>
      </c>
      <c r="B1" t="s">
        <v>599</v>
      </c>
      <c r="C1" t="s">
        <v>591</v>
      </c>
      <c r="D1" t="s">
        <v>757</v>
      </c>
      <c r="E1" t="s">
        <v>546</v>
      </c>
      <c r="F1" t="s">
        <v>639</v>
      </c>
      <c r="G1" t="s">
        <v>640</v>
      </c>
      <c r="H1" t="s">
        <v>758</v>
      </c>
      <c r="I1" t="s">
        <v>759</v>
      </c>
      <c r="J1" t="s">
        <v>760</v>
      </c>
      <c r="K1" t="s">
        <v>756</v>
      </c>
      <c r="L1" t="s">
        <v>653</v>
      </c>
    </row>
    <row r="2" spans="1:12" x14ac:dyDescent="0.25">
      <c r="A2">
        <v>1</v>
      </c>
      <c r="B2" t="s">
        <v>549</v>
      </c>
      <c r="C2" t="s">
        <v>592</v>
      </c>
      <c r="D2" t="s">
        <v>21</v>
      </c>
      <c r="E2" t="s">
        <v>1</v>
      </c>
      <c r="F2" s="26">
        <v>41244</v>
      </c>
      <c r="G2" s="26">
        <v>41245</v>
      </c>
      <c r="H2" t="s">
        <v>2</v>
      </c>
      <c r="I2">
        <v>1184.75</v>
      </c>
      <c r="J2">
        <v>1144</v>
      </c>
      <c r="K2">
        <v>52.520007</v>
      </c>
      <c r="L2">
        <v>13.404954</v>
      </c>
    </row>
    <row r="3" spans="1:12" x14ac:dyDescent="0.25">
      <c r="A3">
        <v>2</v>
      </c>
      <c r="B3" t="s">
        <v>607</v>
      </c>
      <c r="C3" t="s">
        <v>598</v>
      </c>
      <c r="D3" t="s">
        <v>25</v>
      </c>
      <c r="E3" t="s">
        <v>6</v>
      </c>
      <c r="F3" s="26">
        <v>41385</v>
      </c>
      <c r="G3" s="26">
        <v>41390</v>
      </c>
      <c r="H3" t="s">
        <v>26</v>
      </c>
      <c r="I3">
        <v>2962.5</v>
      </c>
      <c r="J3">
        <v>2576</v>
      </c>
      <c r="K3">
        <v>48.583148000000001</v>
      </c>
      <c r="L3">
        <v>7.7478819999999997</v>
      </c>
    </row>
    <row r="4" spans="1:12" x14ac:dyDescent="0.25">
      <c r="A4">
        <v>3</v>
      </c>
      <c r="B4" t="s">
        <v>607</v>
      </c>
      <c r="C4" t="s">
        <v>598</v>
      </c>
      <c r="D4" t="s">
        <v>25</v>
      </c>
      <c r="E4" t="s">
        <v>6</v>
      </c>
      <c r="F4" s="26">
        <v>41448</v>
      </c>
      <c r="G4" s="26">
        <v>41453</v>
      </c>
      <c r="H4" t="s">
        <v>31</v>
      </c>
      <c r="I4">
        <v>2962.49</v>
      </c>
      <c r="J4">
        <v>2576</v>
      </c>
      <c r="K4">
        <v>48.583148000000001</v>
      </c>
      <c r="L4">
        <v>7.7478819999999997</v>
      </c>
    </row>
    <row r="5" spans="1:12" x14ac:dyDescent="0.25">
      <c r="A5">
        <v>4</v>
      </c>
      <c r="B5" t="s">
        <v>607</v>
      </c>
      <c r="C5" t="s">
        <v>598</v>
      </c>
      <c r="D5" t="s">
        <v>25</v>
      </c>
      <c r="E5" t="s">
        <v>6</v>
      </c>
      <c r="F5" s="26">
        <v>41546</v>
      </c>
      <c r="G5" s="26">
        <v>41551</v>
      </c>
      <c r="H5" t="s">
        <v>35</v>
      </c>
      <c r="I5">
        <v>2962.49</v>
      </c>
      <c r="J5">
        <v>2576</v>
      </c>
      <c r="K5">
        <v>48.583148000000001</v>
      </c>
      <c r="L5">
        <v>7.7478819999999997</v>
      </c>
    </row>
    <row r="6" spans="1:12" x14ac:dyDescent="0.25">
      <c r="A6">
        <v>5</v>
      </c>
      <c r="B6" t="s">
        <v>607</v>
      </c>
      <c r="C6" t="s">
        <v>598</v>
      </c>
      <c r="D6" t="s">
        <v>25</v>
      </c>
      <c r="E6" t="s">
        <v>6</v>
      </c>
      <c r="F6" s="26">
        <v>41665</v>
      </c>
      <c r="G6" s="26">
        <v>41670</v>
      </c>
      <c r="H6" t="s">
        <v>39</v>
      </c>
      <c r="I6">
        <v>2930.15</v>
      </c>
      <c r="J6">
        <v>2576</v>
      </c>
      <c r="K6">
        <v>48.583148000000001</v>
      </c>
      <c r="L6">
        <v>7.7478819999999997</v>
      </c>
    </row>
    <row r="7" spans="1:12" x14ac:dyDescent="0.25">
      <c r="A7">
        <v>6</v>
      </c>
      <c r="B7" t="s">
        <v>607</v>
      </c>
      <c r="C7" t="s">
        <v>598</v>
      </c>
      <c r="D7" t="s">
        <v>43</v>
      </c>
      <c r="E7" t="s">
        <v>7</v>
      </c>
      <c r="F7" s="26">
        <v>41701</v>
      </c>
      <c r="G7" s="26">
        <v>41704</v>
      </c>
      <c r="H7" t="s">
        <v>44</v>
      </c>
      <c r="I7">
        <v>2069.36</v>
      </c>
      <c r="J7">
        <v>1366</v>
      </c>
      <c r="K7">
        <v>48.208174</v>
      </c>
      <c r="L7">
        <v>16.373819000000001</v>
      </c>
    </row>
    <row r="8" spans="1:12" x14ac:dyDescent="0.25">
      <c r="A8">
        <v>7</v>
      </c>
      <c r="B8" t="s">
        <v>607</v>
      </c>
      <c r="C8" t="s">
        <v>598</v>
      </c>
      <c r="D8" t="s">
        <v>25</v>
      </c>
      <c r="E8" t="s">
        <v>6</v>
      </c>
      <c r="F8" s="26">
        <v>41735</v>
      </c>
      <c r="G8" s="26">
        <v>41740</v>
      </c>
      <c r="H8" t="s">
        <v>48</v>
      </c>
      <c r="I8">
        <v>2863.7</v>
      </c>
      <c r="J8">
        <v>2576</v>
      </c>
      <c r="K8">
        <v>48.583148000000001</v>
      </c>
      <c r="L8">
        <v>7.7478819999999997</v>
      </c>
    </row>
    <row r="9" spans="1:12" x14ac:dyDescent="0.25">
      <c r="A9">
        <v>8</v>
      </c>
      <c r="B9" t="s">
        <v>607</v>
      </c>
      <c r="C9" t="s">
        <v>598</v>
      </c>
      <c r="D9" t="s">
        <v>25</v>
      </c>
      <c r="E9" t="s">
        <v>6</v>
      </c>
      <c r="F9" s="26">
        <v>41812</v>
      </c>
      <c r="G9" s="26">
        <v>41817</v>
      </c>
      <c r="H9" t="s">
        <v>52</v>
      </c>
      <c r="I9">
        <v>2922.37</v>
      </c>
      <c r="J9">
        <v>2576</v>
      </c>
      <c r="K9">
        <v>48.583148000000001</v>
      </c>
      <c r="L9">
        <v>7.7478819999999997</v>
      </c>
    </row>
    <row r="10" spans="1:12" x14ac:dyDescent="0.25">
      <c r="A10">
        <v>9</v>
      </c>
      <c r="B10" t="s">
        <v>607</v>
      </c>
      <c r="C10" t="s">
        <v>598</v>
      </c>
      <c r="D10" t="s">
        <v>25</v>
      </c>
      <c r="E10" t="s">
        <v>6</v>
      </c>
      <c r="F10" s="26">
        <v>41910</v>
      </c>
      <c r="G10" s="26">
        <v>41915</v>
      </c>
      <c r="H10" t="s">
        <v>56</v>
      </c>
      <c r="I10">
        <v>2922.37</v>
      </c>
      <c r="J10">
        <v>2576</v>
      </c>
      <c r="K10">
        <v>48.583148000000001</v>
      </c>
      <c r="L10">
        <v>7.7478819999999997</v>
      </c>
    </row>
    <row r="11" spans="1:12" x14ac:dyDescent="0.25">
      <c r="A11">
        <v>10</v>
      </c>
      <c r="B11" t="s">
        <v>620</v>
      </c>
      <c r="C11" t="s">
        <v>598</v>
      </c>
      <c r="D11" t="s">
        <v>60</v>
      </c>
      <c r="E11" t="s">
        <v>8</v>
      </c>
      <c r="F11" s="26">
        <v>41808</v>
      </c>
      <c r="G11" s="26">
        <v>41808</v>
      </c>
      <c r="H11" t="s">
        <v>61</v>
      </c>
      <c r="I11">
        <v>579.96</v>
      </c>
      <c r="J11">
        <v>784</v>
      </c>
      <c r="K11">
        <v>49.820923000000001</v>
      </c>
      <c r="L11">
        <v>18.262523999999999</v>
      </c>
    </row>
    <row r="12" spans="1:12" x14ac:dyDescent="0.25">
      <c r="A12">
        <v>11</v>
      </c>
      <c r="B12" t="s">
        <v>635</v>
      </c>
      <c r="C12" t="s">
        <v>593</v>
      </c>
      <c r="D12" t="s">
        <v>21</v>
      </c>
      <c r="E12" t="s">
        <v>1</v>
      </c>
      <c r="F12" s="26">
        <v>40974</v>
      </c>
      <c r="G12" s="26">
        <v>40976</v>
      </c>
      <c r="H12" t="s">
        <v>67</v>
      </c>
      <c r="I12">
        <v>0</v>
      </c>
      <c r="J12">
        <v>1144</v>
      </c>
      <c r="K12">
        <v>52.520007</v>
      </c>
      <c r="L12">
        <v>13.404954</v>
      </c>
    </row>
    <row r="13" spans="1:12" x14ac:dyDescent="0.25">
      <c r="A13">
        <v>12</v>
      </c>
      <c r="B13" t="s">
        <v>635</v>
      </c>
      <c r="C13" t="s">
        <v>593</v>
      </c>
      <c r="D13" t="s">
        <v>60</v>
      </c>
      <c r="E13" t="s">
        <v>9</v>
      </c>
      <c r="F13" s="26">
        <v>41387</v>
      </c>
      <c r="G13" s="26">
        <v>41388</v>
      </c>
      <c r="H13" t="s">
        <v>71</v>
      </c>
      <c r="I13">
        <v>341.01</v>
      </c>
      <c r="J13">
        <v>792</v>
      </c>
      <c r="K13">
        <v>50.224625000000003</v>
      </c>
      <c r="L13">
        <v>17.198046999999999</v>
      </c>
    </row>
    <row r="14" spans="1:12" x14ac:dyDescent="0.25">
      <c r="A14">
        <v>13</v>
      </c>
      <c r="B14" t="s">
        <v>606</v>
      </c>
      <c r="C14" t="s">
        <v>597</v>
      </c>
      <c r="D14" t="s">
        <v>21</v>
      </c>
      <c r="E14" t="s">
        <v>1</v>
      </c>
      <c r="F14" s="26">
        <v>41227</v>
      </c>
      <c r="G14" s="26">
        <v>41228</v>
      </c>
      <c r="H14" t="s">
        <v>75</v>
      </c>
      <c r="I14">
        <v>1354.75</v>
      </c>
      <c r="J14">
        <v>1144</v>
      </c>
      <c r="K14">
        <v>52.520007</v>
      </c>
      <c r="L14">
        <v>13.404954</v>
      </c>
    </row>
    <row r="15" spans="1:12" x14ac:dyDescent="0.25">
      <c r="A15">
        <v>14</v>
      </c>
      <c r="B15" t="s">
        <v>606</v>
      </c>
      <c r="C15" t="s">
        <v>597</v>
      </c>
      <c r="D15" t="s">
        <v>21</v>
      </c>
      <c r="E15" t="s">
        <v>10</v>
      </c>
      <c r="F15" s="26">
        <v>41592</v>
      </c>
      <c r="G15" s="26">
        <v>41592</v>
      </c>
      <c r="H15" t="s">
        <v>80</v>
      </c>
      <c r="I15">
        <v>814.15</v>
      </c>
      <c r="J15">
        <v>998</v>
      </c>
      <c r="K15">
        <v>52.143661999999999</v>
      </c>
      <c r="L15">
        <v>14.641902</v>
      </c>
    </row>
    <row r="16" spans="1:12" x14ac:dyDescent="0.25">
      <c r="A16">
        <v>15</v>
      </c>
      <c r="B16" t="s">
        <v>606</v>
      </c>
      <c r="C16" t="s">
        <v>597</v>
      </c>
      <c r="D16" t="s">
        <v>21</v>
      </c>
      <c r="E16" t="s">
        <v>1</v>
      </c>
      <c r="F16" s="26">
        <v>41891</v>
      </c>
      <c r="G16" s="26">
        <v>41892</v>
      </c>
      <c r="H16" t="s">
        <v>11</v>
      </c>
      <c r="I16">
        <v>1225.8800000000001</v>
      </c>
      <c r="J16">
        <v>1144</v>
      </c>
      <c r="K16">
        <v>52.520007</v>
      </c>
      <c r="L16">
        <v>13.404954</v>
      </c>
    </row>
    <row r="17" spans="1:12" x14ac:dyDescent="0.25">
      <c r="A17">
        <v>16</v>
      </c>
      <c r="B17" t="s">
        <v>606</v>
      </c>
      <c r="C17" t="s">
        <v>597</v>
      </c>
      <c r="D17" t="s">
        <v>87</v>
      </c>
      <c r="E17" t="s">
        <v>88</v>
      </c>
      <c r="F17" s="26">
        <v>41924</v>
      </c>
      <c r="G17" s="26">
        <v>41926</v>
      </c>
      <c r="H17" t="s">
        <v>89</v>
      </c>
      <c r="I17">
        <v>1229.8800000000001</v>
      </c>
      <c r="J17">
        <v>780</v>
      </c>
      <c r="K17">
        <v>49.839683000000001</v>
      </c>
      <c r="L17">
        <v>24.029717000000002</v>
      </c>
    </row>
    <row r="18" spans="1:12" x14ac:dyDescent="0.25">
      <c r="A18">
        <v>17</v>
      </c>
      <c r="B18" t="s">
        <v>634</v>
      </c>
      <c r="C18" t="s">
        <v>593</v>
      </c>
      <c r="D18" t="s">
        <v>94</v>
      </c>
      <c r="E18" t="s">
        <v>95</v>
      </c>
      <c r="F18" s="26">
        <v>41756</v>
      </c>
      <c r="G18" s="26">
        <v>41758</v>
      </c>
      <c r="H18" t="s">
        <v>96</v>
      </c>
      <c r="I18">
        <v>789.08</v>
      </c>
      <c r="J18">
        <v>1352</v>
      </c>
      <c r="K18">
        <v>48.145892000000003</v>
      </c>
      <c r="L18">
        <v>17.107137000000002</v>
      </c>
    </row>
    <row r="19" spans="1:12" x14ac:dyDescent="0.25">
      <c r="A19">
        <v>18</v>
      </c>
      <c r="B19" t="s">
        <v>634</v>
      </c>
      <c r="C19" t="s">
        <v>593</v>
      </c>
      <c r="D19" t="s">
        <v>102</v>
      </c>
      <c r="E19" t="s">
        <v>103</v>
      </c>
      <c r="F19" s="26">
        <v>41926</v>
      </c>
      <c r="G19" s="26">
        <v>41928</v>
      </c>
      <c r="H19" t="s">
        <v>104</v>
      </c>
      <c r="I19">
        <v>836.47</v>
      </c>
      <c r="J19">
        <v>1076</v>
      </c>
      <c r="K19">
        <v>48.440671000000002</v>
      </c>
      <c r="L19">
        <v>21.168710000000001</v>
      </c>
    </row>
    <row r="20" spans="1:12" x14ac:dyDescent="0.25">
      <c r="A20">
        <v>19</v>
      </c>
      <c r="B20" t="s">
        <v>601</v>
      </c>
      <c r="C20" t="s">
        <v>592</v>
      </c>
      <c r="D20" t="s">
        <v>25</v>
      </c>
      <c r="E20" t="s">
        <v>6</v>
      </c>
      <c r="F20" s="26">
        <v>41183</v>
      </c>
      <c r="G20" s="26">
        <v>41187</v>
      </c>
      <c r="H20" t="s">
        <v>110</v>
      </c>
      <c r="I20">
        <v>2940.93</v>
      </c>
      <c r="J20">
        <v>2576</v>
      </c>
      <c r="K20">
        <v>48.583148000000001</v>
      </c>
      <c r="L20">
        <v>7.7478819999999997</v>
      </c>
    </row>
    <row r="21" spans="1:12" x14ac:dyDescent="0.25">
      <c r="A21">
        <v>20</v>
      </c>
      <c r="B21" t="s">
        <v>601</v>
      </c>
      <c r="C21" t="s">
        <v>592</v>
      </c>
      <c r="D21" t="s">
        <v>25</v>
      </c>
      <c r="E21" t="s">
        <v>6</v>
      </c>
      <c r="F21" s="26">
        <v>41294</v>
      </c>
      <c r="G21" s="26">
        <v>41298</v>
      </c>
      <c r="H21" t="s">
        <v>115</v>
      </c>
      <c r="I21">
        <v>2904.95</v>
      </c>
      <c r="J21">
        <v>2576</v>
      </c>
      <c r="K21">
        <v>48.583148000000001</v>
      </c>
      <c r="L21">
        <v>7.7478819999999997</v>
      </c>
    </row>
    <row r="22" spans="1:12" x14ac:dyDescent="0.25">
      <c r="A22">
        <v>21</v>
      </c>
      <c r="B22" t="s">
        <v>601</v>
      </c>
      <c r="C22" t="s">
        <v>592</v>
      </c>
      <c r="D22" t="s">
        <v>21</v>
      </c>
      <c r="E22" t="s">
        <v>1</v>
      </c>
      <c r="F22" s="26">
        <v>41346</v>
      </c>
      <c r="G22" s="26">
        <v>41348</v>
      </c>
      <c r="H22" t="s">
        <v>118</v>
      </c>
      <c r="I22">
        <v>1232.76</v>
      </c>
      <c r="J22">
        <v>1144</v>
      </c>
      <c r="K22">
        <v>52.520007</v>
      </c>
      <c r="L22">
        <v>13.404954</v>
      </c>
    </row>
    <row r="23" spans="1:12" x14ac:dyDescent="0.25">
      <c r="A23">
        <v>22</v>
      </c>
      <c r="B23" t="s">
        <v>601</v>
      </c>
      <c r="C23" t="s">
        <v>592</v>
      </c>
      <c r="D23" t="s">
        <v>25</v>
      </c>
      <c r="E23" t="s">
        <v>6</v>
      </c>
      <c r="F23" s="26">
        <v>41385</v>
      </c>
      <c r="G23" s="26">
        <v>41389</v>
      </c>
      <c r="H23" t="s">
        <v>26</v>
      </c>
      <c r="I23">
        <v>2793.75</v>
      </c>
      <c r="J23">
        <v>2576</v>
      </c>
      <c r="K23">
        <v>48.583148000000001</v>
      </c>
      <c r="L23">
        <v>7.7478819999999997</v>
      </c>
    </row>
    <row r="24" spans="1:12" x14ac:dyDescent="0.25">
      <c r="A24">
        <v>23</v>
      </c>
      <c r="B24" t="s">
        <v>601</v>
      </c>
      <c r="C24" t="s">
        <v>592</v>
      </c>
      <c r="D24" t="s">
        <v>25</v>
      </c>
      <c r="E24" t="s">
        <v>6</v>
      </c>
      <c r="F24" s="26">
        <v>41448</v>
      </c>
      <c r="G24" s="26">
        <v>41453</v>
      </c>
      <c r="H24" t="s">
        <v>31</v>
      </c>
      <c r="I24">
        <v>2909.34</v>
      </c>
      <c r="J24">
        <v>2576</v>
      </c>
      <c r="K24">
        <v>48.583148000000001</v>
      </c>
      <c r="L24">
        <v>7.7478819999999997</v>
      </c>
    </row>
    <row r="25" spans="1:12" x14ac:dyDescent="0.25">
      <c r="A25">
        <v>24</v>
      </c>
      <c r="B25" t="s">
        <v>601</v>
      </c>
      <c r="C25" t="s">
        <v>592</v>
      </c>
      <c r="D25" t="s">
        <v>25</v>
      </c>
      <c r="E25" t="s">
        <v>6</v>
      </c>
      <c r="F25" s="26">
        <v>41546</v>
      </c>
      <c r="G25" s="26">
        <v>41550</v>
      </c>
      <c r="H25" t="s">
        <v>35</v>
      </c>
      <c r="I25">
        <v>2793.75</v>
      </c>
      <c r="J25">
        <v>2576</v>
      </c>
      <c r="K25">
        <v>48.583148000000001</v>
      </c>
      <c r="L25">
        <v>7.7478819999999997</v>
      </c>
    </row>
    <row r="26" spans="1:12" x14ac:dyDescent="0.25">
      <c r="A26">
        <v>25</v>
      </c>
      <c r="B26" t="s">
        <v>601</v>
      </c>
      <c r="C26" t="s">
        <v>592</v>
      </c>
      <c r="D26" t="s">
        <v>25</v>
      </c>
      <c r="E26" t="s">
        <v>6</v>
      </c>
      <c r="F26" s="26">
        <v>41665</v>
      </c>
      <c r="G26" s="26">
        <v>41670</v>
      </c>
      <c r="H26" t="s">
        <v>39</v>
      </c>
      <c r="I26">
        <v>2647.56</v>
      </c>
      <c r="J26">
        <v>2576</v>
      </c>
      <c r="K26">
        <v>48.583148000000001</v>
      </c>
      <c r="L26">
        <v>7.7478819999999997</v>
      </c>
    </row>
    <row r="27" spans="1:12" x14ac:dyDescent="0.25">
      <c r="A27">
        <v>26</v>
      </c>
      <c r="B27" t="s">
        <v>601</v>
      </c>
      <c r="C27" t="s">
        <v>592</v>
      </c>
      <c r="D27" t="s">
        <v>25</v>
      </c>
      <c r="E27" t="s">
        <v>6</v>
      </c>
      <c r="F27" s="26">
        <v>41735</v>
      </c>
      <c r="G27" s="26">
        <v>41740</v>
      </c>
      <c r="H27" t="s">
        <v>48</v>
      </c>
      <c r="I27">
        <v>2638.54</v>
      </c>
      <c r="J27">
        <v>2576</v>
      </c>
      <c r="K27">
        <v>48.583148000000001</v>
      </c>
      <c r="L27">
        <v>7.7478819999999997</v>
      </c>
    </row>
    <row r="28" spans="1:12" x14ac:dyDescent="0.25">
      <c r="A28">
        <v>27</v>
      </c>
      <c r="B28" t="s">
        <v>601</v>
      </c>
      <c r="C28" t="s">
        <v>592</v>
      </c>
      <c r="D28" t="s">
        <v>25</v>
      </c>
      <c r="E28" t="s">
        <v>6</v>
      </c>
      <c r="F28" s="26">
        <v>41812</v>
      </c>
      <c r="G28" s="26">
        <v>41817</v>
      </c>
      <c r="H28" t="s">
        <v>52</v>
      </c>
      <c r="I28">
        <v>2780.46</v>
      </c>
      <c r="J28">
        <v>2576</v>
      </c>
      <c r="K28">
        <v>48.583148000000001</v>
      </c>
      <c r="L28">
        <v>7.7478819999999997</v>
      </c>
    </row>
    <row r="29" spans="1:12" x14ac:dyDescent="0.25">
      <c r="A29">
        <v>28</v>
      </c>
      <c r="B29" t="s">
        <v>622</v>
      </c>
      <c r="C29" t="s">
        <v>596</v>
      </c>
      <c r="D29" t="s">
        <v>25</v>
      </c>
      <c r="E29" t="s">
        <v>6</v>
      </c>
      <c r="F29" s="26">
        <v>41735</v>
      </c>
      <c r="G29" s="26">
        <v>41739</v>
      </c>
      <c r="H29" t="s">
        <v>48</v>
      </c>
      <c r="I29">
        <v>2868.47</v>
      </c>
      <c r="J29">
        <v>2576</v>
      </c>
      <c r="K29">
        <v>48.583148000000001</v>
      </c>
      <c r="L29">
        <v>7.7478819999999997</v>
      </c>
    </row>
    <row r="30" spans="1:12" x14ac:dyDescent="0.25">
      <c r="A30">
        <v>29</v>
      </c>
      <c r="B30" t="s">
        <v>631</v>
      </c>
      <c r="C30" t="s">
        <v>592</v>
      </c>
      <c r="D30" t="s">
        <v>134</v>
      </c>
      <c r="E30" t="s">
        <v>282</v>
      </c>
      <c r="F30" s="26">
        <v>41167</v>
      </c>
      <c r="G30" s="26">
        <v>41169</v>
      </c>
      <c r="H30" t="s">
        <v>136</v>
      </c>
      <c r="I30">
        <v>2037.26</v>
      </c>
      <c r="J30">
        <v>906</v>
      </c>
      <c r="K30">
        <v>54.687156000000002</v>
      </c>
      <c r="L30">
        <v>25.279651000000001</v>
      </c>
    </row>
    <row r="31" spans="1:12" x14ac:dyDescent="0.25">
      <c r="A31">
        <v>30</v>
      </c>
      <c r="B31" t="s">
        <v>631</v>
      </c>
      <c r="C31" t="s">
        <v>592</v>
      </c>
      <c r="D31" t="s">
        <v>21</v>
      </c>
      <c r="E31" t="s">
        <v>547</v>
      </c>
      <c r="F31" s="26">
        <v>41447</v>
      </c>
      <c r="G31" s="26">
        <v>41452</v>
      </c>
      <c r="H31" t="s">
        <v>142</v>
      </c>
      <c r="I31">
        <v>3451.94</v>
      </c>
      <c r="J31">
        <v>2058</v>
      </c>
      <c r="K31">
        <v>51.513587000000001</v>
      </c>
      <c r="L31">
        <v>7.4652979999999998</v>
      </c>
    </row>
    <row r="32" spans="1:12" x14ac:dyDescent="0.25">
      <c r="A32">
        <v>31</v>
      </c>
      <c r="B32" t="s">
        <v>631</v>
      </c>
      <c r="C32" t="s">
        <v>592</v>
      </c>
      <c r="D32" t="s">
        <v>134</v>
      </c>
      <c r="E32" t="s">
        <v>282</v>
      </c>
      <c r="F32" s="26">
        <v>41531</v>
      </c>
      <c r="G32" s="26">
        <v>41533</v>
      </c>
      <c r="H32" t="s">
        <v>148</v>
      </c>
      <c r="I32">
        <v>1504.94</v>
      </c>
      <c r="J32">
        <v>906</v>
      </c>
      <c r="K32">
        <v>54.687156000000002</v>
      </c>
      <c r="L32">
        <v>25.279651000000001</v>
      </c>
    </row>
    <row r="33" spans="1:12" x14ac:dyDescent="0.25">
      <c r="A33">
        <v>32</v>
      </c>
      <c r="B33" t="s">
        <v>625</v>
      </c>
      <c r="C33" t="s">
        <v>593</v>
      </c>
      <c r="D33" t="s">
        <v>25</v>
      </c>
      <c r="E33" t="s">
        <v>6</v>
      </c>
      <c r="F33" s="26">
        <v>41385</v>
      </c>
      <c r="G33" s="26">
        <v>41390</v>
      </c>
      <c r="H33" t="s">
        <v>26</v>
      </c>
      <c r="I33">
        <v>2953.47</v>
      </c>
      <c r="J33">
        <v>2576</v>
      </c>
      <c r="K33">
        <v>48.583148000000001</v>
      </c>
      <c r="L33">
        <v>7.7478819999999997</v>
      </c>
    </row>
    <row r="34" spans="1:12" x14ac:dyDescent="0.25">
      <c r="A34">
        <v>33</v>
      </c>
      <c r="B34" t="s">
        <v>625</v>
      </c>
      <c r="C34" t="s">
        <v>593</v>
      </c>
      <c r="D34" t="s">
        <v>25</v>
      </c>
      <c r="E34" t="s">
        <v>6</v>
      </c>
      <c r="F34" s="26">
        <v>41448</v>
      </c>
      <c r="G34" s="26">
        <v>41453</v>
      </c>
      <c r="H34" t="s">
        <v>31</v>
      </c>
      <c r="I34">
        <v>2953.47</v>
      </c>
      <c r="J34">
        <v>2576</v>
      </c>
      <c r="K34">
        <v>48.583148000000001</v>
      </c>
      <c r="L34">
        <v>7.7478819999999997</v>
      </c>
    </row>
    <row r="35" spans="1:12" x14ac:dyDescent="0.25">
      <c r="A35">
        <v>34</v>
      </c>
      <c r="B35" t="s">
        <v>625</v>
      </c>
      <c r="C35" t="s">
        <v>593</v>
      </c>
      <c r="D35" t="s">
        <v>25</v>
      </c>
      <c r="E35" t="s">
        <v>6</v>
      </c>
      <c r="F35" s="26">
        <v>41546</v>
      </c>
      <c r="G35" s="26">
        <v>41551</v>
      </c>
      <c r="H35" t="s">
        <v>35</v>
      </c>
      <c r="I35">
        <v>2953.47</v>
      </c>
      <c r="J35">
        <v>2576</v>
      </c>
      <c r="K35">
        <v>48.583148000000001</v>
      </c>
      <c r="L35">
        <v>7.7478819999999997</v>
      </c>
    </row>
    <row r="36" spans="1:12" x14ac:dyDescent="0.25">
      <c r="A36">
        <v>35</v>
      </c>
      <c r="B36" t="s">
        <v>625</v>
      </c>
      <c r="C36" t="s">
        <v>593</v>
      </c>
      <c r="D36" t="s">
        <v>25</v>
      </c>
      <c r="E36" t="s">
        <v>6</v>
      </c>
      <c r="F36" s="26">
        <v>41735</v>
      </c>
      <c r="G36" s="26">
        <v>41740</v>
      </c>
      <c r="H36" t="s">
        <v>48</v>
      </c>
      <c r="I36">
        <v>2829.1</v>
      </c>
      <c r="J36">
        <v>2576</v>
      </c>
      <c r="K36">
        <v>48.583148000000001</v>
      </c>
      <c r="L36">
        <v>7.7478819999999997</v>
      </c>
    </row>
    <row r="37" spans="1:12" x14ac:dyDescent="0.25">
      <c r="A37">
        <v>36</v>
      </c>
      <c r="B37" t="s">
        <v>625</v>
      </c>
      <c r="C37" t="s">
        <v>593</v>
      </c>
      <c r="D37" t="s">
        <v>25</v>
      </c>
      <c r="E37" t="s">
        <v>6</v>
      </c>
      <c r="F37" s="26">
        <v>41910</v>
      </c>
      <c r="G37" s="26">
        <v>41912</v>
      </c>
      <c r="H37" t="s">
        <v>56</v>
      </c>
      <c r="I37">
        <v>2829.6</v>
      </c>
      <c r="J37">
        <v>2576</v>
      </c>
      <c r="K37">
        <v>48.583148000000001</v>
      </c>
      <c r="L37">
        <v>7.7478819999999997</v>
      </c>
    </row>
    <row r="38" spans="1:12" x14ac:dyDescent="0.25">
      <c r="A38">
        <v>37</v>
      </c>
      <c r="B38" t="s">
        <v>638</v>
      </c>
      <c r="C38" t="s">
        <v>592</v>
      </c>
      <c r="D38" t="s">
        <v>160</v>
      </c>
      <c r="E38" t="s">
        <v>6</v>
      </c>
      <c r="F38" s="26">
        <v>40929</v>
      </c>
      <c r="G38" s="26">
        <v>40934</v>
      </c>
      <c r="H38" t="s">
        <v>161</v>
      </c>
      <c r="I38">
        <v>3040</v>
      </c>
      <c r="J38">
        <v>2576</v>
      </c>
      <c r="K38">
        <v>48.583148000000001</v>
      </c>
      <c r="L38">
        <v>7.7478819999999997</v>
      </c>
    </row>
    <row r="39" spans="1:12" x14ac:dyDescent="0.25">
      <c r="A39">
        <v>38</v>
      </c>
      <c r="B39" t="s">
        <v>638</v>
      </c>
      <c r="C39" t="s">
        <v>592</v>
      </c>
      <c r="D39" t="s">
        <v>25</v>
      </c>
      <c r="E39" t="s">
        <v>165</v>
      </c>
      <c r="F39" s="26">
        <v>40979</v>
      </c>
      <c r="G39" s="26">
        <v>40980</v>
      </c>
      <c r="H39" t="s">
        <v>166</v>
      </c>
      <c r="I39">
        <v>2590</v>
      </c>
      <c r="J39">
        <v>3198</v>
      </c>
      <c r="K39">
        <v>48.856614</v>
      </c>
      <c r="L39">
        <v>2.3522219999999998</v>
      </c>
    </row>
    <row r="40" spans="1:12" x14ac:dyDescent="0.25">
      <c r="A40">
        <v>39</v>
      </c>
      <c r="B40" t="s">
        <v>638</v>
      </c>
      <c r="C40" t="s">
        <v>592</v>
      </c>
      <c r="D40" t="s">
        <v>160</v>
      </c>
      <c r="E40" t="s">
        <v>6</v>
      </c>
      <c r="F40" s="26">
        <v>41021</v>
      </c>
      <c r="G40" s="26">
        <v>41026</v>
      </c>
      <c r="H40" t="s">
        <v>169</v>
      </c>
      <c r="I40">
        <v>3080</v>
      </c>
      <c r="J40">
        <v>2576</v>
      </c>
      <c r="K40">
        <v>48.583148000000001</v>
      </c>
      <c r="L40">
        <v>7.7478819999999997</v>
      </c>
    </row>
    <row r="41" spans="1:12" x14ac:dyDescent="0.25">
      <c r="A41">
        <v>40</v>
      </c>
      <c r="B41" t="s">
        <v>638</v>
      </c>
      <c r="C41" t="s">
        <v>592</v>
      </c>
      <c r="D41" t="s">
        <v>25</v>
      </c>
      <c r="E41" t="s">
        <v>165</v>
      </c>
      <c r="F41" s="26">
        <v>41049</v>
      </c>
      <c r="G41" s="26">
        <v>41050</v>
      </c>
      <c r="H41" t="s">
        <v>166</v>
      </c>
      <c r="I41">
        <v>1600</v>
      </c>
      <c r="J41">
        <v>3198</v>
      </c>
      <c r="K41">
        <v>48.856614</v>
      </c>
      <c r="L41">
        <v>2.3522219999999998</v>
      </c>
    </row>
    <row r="42" spans="1:12" x14ac:dyDescent="0.25">
      <c r="A42">
        <v>41</v>
      </c>
      <c r="B42" t="s">
        <v>638</v>
      </c>
      <c r="C42" t="s">
        <v>592</v>
      </c>
      <c r="D42" t="s">
        <v>160</v>
      </c>
      <c r="E42" t="s">
        <v>6</v>
      </c>
      <c r="F42" s="26">
        <v>41084</v>
      </c>
      <c r="G42" s="26">
        <v>41089</v>
      </c>
      <c r="H42" t="s">
        <v>175</v>
      </c>
      <c r="I42">
        <v>3115</v>
      </c>
      <c r="J42">
        <v>2576</v>
      </c>
      <c r="K42">
        <v>48.583148000000001</v>
      </c>
      <c r="L42">
        <v>7.7478819999999997</v>
      </c>
    </row>
    <row r="43" spans="1:12" x14ac:dyDescent="0.25">
      <c r="A43">
        <v>42</v>
      </c>
      <c r="B43" t="s">
        <v>638</v>
      </c>
      <c r="C43" t="s">
        <v>592</v>
      </c>
      <c r="D43" t="s">
        <v>25</v>
      </c>
      <c r="E43" t="s">
        <v>165</v>
      </c>
      <c r="F43" s="26">
        <v>41157</v>
      </c>
      <c r="G43" s="26">
        <v>41158</v>
      </c>
      <c r="H43" t="s">
        <v>166</v>
      </c>
      <c r="I43">
        <v>2625</v>
      </c>
      <c r="J43">
        <v>3198</v>
      </c>
      <c r="K43">
        <v>48.856614</v>
      </c>
      <c r="L43">
        <v>2.3522219999999998</v>
      </c>
    </row>
    <row r="44" spans="1:12" x14ac:dyDescent="0.25">
      <c r="A44">
        <v>43</v>
      </c>
      <c r="B44" t="s">
        <v>638</v>
      </c>
      <c r="C44" t="s">
        <v>592</v>
      </c>
      <c r="D44" t="s">
        <v>25</v>
      </c>
      <c r="E44" t="s">
        <v>6</v>
      </c>
      <c r="F44" s="26">
        <v>41182</v>
      </c>
      <c r="G44" s="26">
        <v>41185</v>
      </c>
      <c r="H44" t="s">
        <v>110</v>
      </c>
      <c r="I44">
        <v>3060</v>
      </c>
      <c r="J44">
        <v>2576</v>
      </c>
      <c r="K44">
        <v>48.583148000000001</v>
      </c>
      <c r="L44">
        <v>7.7478819999999997</v>
      </c>
    </row>
    <row r="45" spans="1:12" x14ac:dyDescent="0.25">
      <c r="A45">
        <v>44</v>
      </c>
      <c r="B45" t="s">
        <v>638</v>
      </c>
      <c r="C45" t="s">
        <v>592</v>
      </c>
      <c r="D45" t="s">
        <v>25</v>
      </c>
      <c r="E45" t="s">
        <v>165</v>
      </c>
      <c r="F45" s="26">
        <v>41253</v>
      </c>
      <c r="G45" s="26">
        <v>41255</v>
      </c>
      <c r="H45" t="s">
        <v>166</v>
      </c>
      <c r="I45">
        <v>2215</v>
      </c>
      <c r="J45">
        <v>3198</v>
      </c>
      <c r="K45">
        <v>48.856614</v>
      </c>
      <c r="L45">
        <v>2.3522219999999998</v>
      </c>
    </row>
    <row r="46" spans="1:12" x14ac:dyDescent="0.25">
      <c r="A46">
        <v>45</v>
      </c>
      <c r="B46" t="s">
        <v>638</v>
      </c>
      <c r="C46" t="s">
        <v>592</v>
      </c>
      <c r="D46" t="s">
        <v>25</v>
      </c>
      <c r="E46" t="s">
        <v>6</v>
      </c>
      <c r="F46" s="26">
        <v>41294</v>
      </c>
      <c r="G46" s="26">
        <v>41298</v>
      </c>
      <c r="H46" t="s">
        <v>115</v>
      </c>
      <c r="I46">
        <v>3090</v>
      </c>
      <c r="J46">
        <v>2576</v>
      </c>
      <c r="K46">
        <v>48.583148000000001</v>
      </c>
      <c r="L46">
        <v>7.7478819999999997</v>
      </c>
    </row>
    <row r="47" spans="1:12" x14ac:dyDescent="0.25">
      <c r="A47">
        <v>46</v>
      </c>
      <c r="B47" t="s">
        <v>638</v>
      </c>
      <c r="C47" t="s">
        <v>592</v>
      </c>
      <c r="D47" t="s">
        <v>25</v>
      </c>
      <c r="E47" t="s">
        <v>165</v>
      </c>
      <c r="F47" s="26">
        <v>41343</v>
      </c>
      <c r="G47" s="26">
        <v>41346</v>
      </c>
      <c r="H47" t="s">
        <v>188</v>
      </c>
      <c r="I47">
        <v>2570</v>
      </c>
      <c r="J47">
        <v>3198</v>
      </c>
      <c r="K47">
        <v>48.856614</v>
      </c>
      <c r="L47">
        <v>2.3522219999999998</v>
      </c>
    </row>
    <row r="48" spans="1:12" x14ac:dyDescent="0.25">
      <c r="A48">
        <v>47</v>
      </c>
      <c r="B48" t="s">
        <v>638</v>
      </c>
      <c r="C48" t="s">
        <v>592</v>
      </c>
      <c r="D48" t="s">
        <v>25</v>
      </c>
      <c r="E48" t="s">
        <v>165</v>
      </c>
      <c r="F48" s="26">
        <v>41351</v>
      </c>
      <c r="G48" s="26">
        <v>41352</v>
      </c>
      <c r="H48" t="s">
        <v>166</v>
      </c>
      <c r="I48">
        <v>2585</v>
      </c>
      <c r="J48">
        <v>3198</v>
      </c>
      <c r="K48">
        <v>48.856614</v>
      </c>
      <c r="L48">
        <v>2.3522219999999998</v>
      </c>
    </row>
    <row r="49" spans="1:12" x14ac:dyDescent="0.25">
      <c r="A49">
        <v>48</v>
      </c>
      <c r="B49" t="s">
        <v>638</v>
      </c>
      <c r="C49" t="s">
        <v>592</v>
      </c>
      <c r="D49" t="s">
        <v>25</v>
      </c>
      <c r="E49" t="s">
        <v>6</v>
      </c>
      <c r="F49" s="26">
        <v>41385</v>
      </c>
      <c r="G49" s="26">
        <v>41390</v>
      </c>
      <c r="H49" t="s">
        <v>26</v>
      </c>
      <c r="I49">
        <v>3016.16</v>
      </c>
      <c r="J49">
        <v>2576</v>
      </c>
      <c r="K49">
        <v>48.583148000000001</v>
      </c>
      <c r="L49">
        <v>7.7478819999999997</v>
      </c>
    </row>
    <row r="50" spans="1:12" x14ac:dyDescent="0.25">
      <c r="A50">
        <v>49</v>
      </c>
      <c r="B50" t="s">
        <v>638</v>
      </c>
      <c r="C50" t="s">
        <v>592</v>
      </c>
      <c r="D50" t="s">
        <v>197</v>
      </c>
      <c r="E50" t="s">
        <v>198</v>
      </c>
      <c r="F50" s="26">
        <v>41414</v>
      </c>
      <c r="G50" s="26">
        <v>41419</v>
      </c>
      <c r="H50" t="s">
        <v>188</v>
      </c>
      <c r="I50">
        <v>2825</v>
      </c>
      <c r="J50">
        <v>3254</v>
      </c>
      <c r="K50">
        <v>51.390422999999998</v>
      </c>
      <c r="L50">
        <v>-6.5167000000000003E-2</v>
      </c>
    </row>
    <row r="51" spans="1:12" x14ac:dyDescent="0.25">
      <c r="A51">
        <v>50</v>
      </c>
      <c r="B51" t="s">
        <v>638</v>
      </c>
      <c r="C51" t="s">
        <v>592</v>
      </c>
      <c r="D51" t="s">
        <v>25</v>
      </c>
      <c r="E51" t="s">
        <v>6</v>
      </c>
      <c r="F51" s="26">
        <v>41448</v>
      </c>
      <c r="G51" s="26">
        <v>41453</v>
      </c>
      <c r="H51" t="s">
        <v>31</v>
      </c>
      <c r="I51">
        <v>3016.15</v>
      </c>
      <c r="J51">
        <v>2576</v>
      </c>
      <c r="K51">
        <v>48.583148000000001</v>
      </c>
      <c r="L51">
        <v>7.7478819999999997</v>
      </c>
    </row>
    <row r="52" spans="1:12" x14ac:dyDescent="0.25">
      <c r="A52">
        <v>51</v>
      </c>
      <c r="B52" t="s">
        <v>638</v>
      </c>
      <c r="C52" t="s">
        <v>592</v>
      </c>
      <c r="D52" t="s">
        <v>25</v>
      </c>
      <c r="E52" t="s">
        <v>6</v>
      </c>
      <c r="F52" s="26">
        <v>41546</v>
      </c>
      <c r="G52" s="26">
        <v>41549</v>
      </c>
      <c r="H52" t="s">
        <v>35</v>
      </c>
      <c r="I52">
        <v>3016.15</v>
      </c>
      <c r="J52">
        <v>2576</v>
      </c>
      <c r="K52">
        <v>48.583148000000001</v>
      </c>
      <c r="L52">
        <v>7.7478819999999997</v>
      </c>
    </row>
    <row r="53" spans="1:12" x14ac:dyDescent="0.25">
      <c r="A53">
        <v>52</v>
      </c>
      <c r="B53" t="s">
        <v>638</v>
      </c>
      <c r="C53" t="s">
        <v>592</v>
      </c>
      <c r="D53" t="s">
        <v>25</v>
      </c>
      <c r="E53" t="s">
        <v>165</v>
      </c>
      <c r="F53" s="26">
        <v>41619</v>
      </c>
      <c r="G53" s="26">
        <v>41620</v>
      </c>
      <c r="H53" t="s">
        <v>166</v>
      </c>
      <c r="I53">
        <v>2410</v>
      </c>
      <c r="J53">
        <v>3198</v>
      </c>
      <c r="K53">
        <v>48.856614</v>
      </c>
      <c r="L53">
        <v>2.3522219999999998</v>
      </c>
    </row>
    <row r="54" spans="1:12" x14ac:dyDescent="0.25">
      <c r="A54">
        <v>53</v>
      </c>
      <c r="B54" t="s">
        <v>638</v>
      </c>
      <c r="C54" t="s">
        <v>592</v>
      </c>
      <c r="D54" t="s">
        <v>25</v>
      </c>
      <c r="E54" t="s">
        <v>6</v>
      </c>
      <c r="F54" s="26">
        <v>41665</v>
      </c>
      <c r="G54" s="26">
        <v>41671</v>
      </c>
      <c r="H54" t="s">
        <v>39</v>
      </c>
      <c r="I54">
        <v>2930.15</v>
      </c>
      <c r="J54">
        <v>2576</v>
      </c>
      <c r="K54">
        <v>48.583148000000001</v>
      </c>
      <c r="L54">
        <v>7.7478819999999997</v>
      </c>
    </row>
    <row r="55" spans="1:12" x14ac:dyDescent="0.25">
      <c r="A55">
        <v>54</v>
      </c>
      <c r="B55" t="s">
        <v>638</v>
      </c>
      <c r="C55" t="s">
        <v>592</v>
      </c>
      <c r="D55" t="s">
        <v>25</v>
      </c>
      <c r="E55" t="s">
        <v>6</v>
      </c>
      <c r="F55" s="26">
        <v>41812</v>
      </c>
      <c r="G55" s="26">
        <v>41817</v>
      </c>
      <c r="H55" t="s">
        <v>52</v>
      </c>
      <c r="I55">
        <v>2922.37</v>
      </c>
      <c r="J55">
        <v>2576</v>
      </c>
      <c r="K55">
        <v>48.583148000000001</v>
      </c>
      <c r="L55">
        <v>7.7478819999999997</v>
      </c>
    </row>
    <row r="56" spans="1:12" x14ac:dyDescent="0.25">
      <c r="A56">
        <v>55</v>
      </c>
      <c r="B56" t="s">
        <v>638</v>
      </c>
      <c r="C56" t="s">
        <v>592</v>
      </c>
      <c r="D56" t="s">
        <v>25</v>
      </c>
      <c r="E56" t="s">
        <v>6</v>
      </c>
      <c r="F56" s="26">
        <v>41909</v>
      </c>
      <c r="G56" s="26">
        <v>41912</v>
      </c>
      <c r="H56" t="s">
        <v>56</v>
      </c>
      <c r="I56">
        <v>2922.37</v>
      </c>
      <c r="J56">
        <v>2576</v>
      </c>
      <c r="K56">
        <v>48.583148000000001</v>
      </c>
      <c r="L56">
        <v>7.7478819999999997</v>
      </c>
    </row>
    <row r="57" spans="1:12" x14ac:dyDescent="0.25">
      <c r="A57">
        <v>56</v>
      </c>
      <c r="B57" t="s">
        <v>638</v>
      </c>
      <c r="C57" t="s">
        <v>592</v>
      </c>
      <c r="D57" t="s">
        <v>213</v>
      </c>
      <c r="E57" t="s">
        <v>214</v>
      </c>
      <c r="F57" s="26">
        <v>41941</v>
      </c>
      <c r="G57" s="26">
        <v>41944</v>
      </c>
      <c r="H57" t="s">
        <v>166</v>
      </c>
      <c r="I57">
        <v>3363</v>
      </c>
      <c r="J57">
        <v>5732</v>
      </c>
      <c r="K57">
        <v>40.416775000000001</v>
      </c>
      <c r="L57">
        <v>-3.7037900000000001</v>
      </c>
    </row>
    <row r="58" spans="1:12" x14ac:dyDescent="0.25">
      <c r="A58">
        <v>57</v>
      </c>
      <c r="B58" t="s">
        <v>605</v>
      </c>
      <c r="C58" t="s">
        <v>593</v>
      </c>
      <c r="D58" t="s">
        <v>25</v>
      </c>
      <c r="E58" t="s">
        <v>6</v>
      </c>
      <c r="F58" s="26">
        <v>40930</v>
      </c>
      <c r="G58" s="26">
        <v>40932</v>
      </c>
      <c r="H58" t="s">
        <v>218</v>
      </c>
      <c r="I58">
        <v>2231.34</v>
      </c>
      <c r="J58">
        <v>2576</v>
      </c>
      <c r="K58">
        <v>48.583148000000001</v>
      </c>
      <c r="L58">
        <v>7.7478819999999997</v>
      </c>
    </row>
    <row r="59" spans="1:12" x14ac:dyDescent="0.25">
      <c r="A59">
        <v>58</v>
      </c>
      <c r="B59" t="s">
        <v>605</v>
      </c>
      <c r="C59" t="s">
        <v>593</v>
      </c>
      <c r="D59" t="s">
        <v>25</v>
      </c>
      <c r="E59" t="s">
        <v>6</v>
      </c>
      <c r="F59" s="26">
        <v>41021</v>
      </c>
      <c r="G59" s="26">
        <v>41024</v>
      </c>
      <c r="H59" t="s">
        <v>222</v>
      </c>
      <c r="I59">
        <v>2231.34</v>
      </c>
      <c r="J59">
        <v>2576</v>
      </c>
      <c r="K59">
        <v>48.583148000000001</v>
      </c>
      <c r="L59">
        <v>7.7478819999999997</v>
      </c>
    </row>
    <row r="60" spans="1:12" x14ac:dyDescent="0.25">
      <c r="A60">
        <v>59</v>
      </c>
      <c r="B60" t="s">
        <v>605</v>
      </c>
      <c r="C60" t="s">
        <v>593</v>
      </c>
      <c r="D60" t="s">
        <v>25</v>
      </c>
      <c r="E60" t="s">
        <v>165</v>
      </c>
      <c r="F60" s="26">
        <v>41060</v>
      </c>
      <c r="G60" s="26">
        <v>41062</v>
      </c>
      <c r="H60" t="s">
        <v>225</v>
      </c>
      <c r="I60">
        <v>3252.1</v>
      </c>
      <c r="J60">
        <v>3198</v>
      </c>
      <c r="K60">
        <v>48.856614</v>
      </c>
      <c r="L60">
        <v>2.3522219999999998</v>
      </c>
    </row>
    <row r="61" spans="1:12" x14ac:dyDescent="0.25">
      <c r="A61">
        <v>60</v>
      </c>
      <c r="B61" t="s">
        <v>605</v>
      </c>
      <c r="C61" t="s">
        <v>593</v>
      </c>
      <c r="D61" t="s">
        <v>25</v>
      </c>
      <c r="E61" t="s">
        <v>6</v>
      </c>
      <c r="F61" s="26">
        <v>41084</v>
      </c>
      <c r="G61" s="26">
        <v>41087</v>
      </c>
      <c r="H61" t="s">
        <v>231</v>
      </c>
      <c r="I61">
        <v>2231.34</v>
      </c>
      <c r="J61">
        <v>2576</v>
      </c>
      <c r="K61">
        <v>48.583148000000001</v>
      </c>
      <c r="L61">
        <v>7.7478819999999997</v>
      </c>
    </row>
    <row r="62" spans="1:12" x14ac:dyDescent="0.25">
      <c r="A62">
        <v>61</v>
      </c>
      <c r="B62" t="s">
        <v>605</v>
      </c>
      <c r="C62" t="s">
        <v>593</v>
      </c>
      <c r="D62" t="s">
        <v>25</v>
      </c>
      <c r="E62" t="s">
        <v>6</v>
      </c>
      <c r="F62" s="26">
        <v>41182</v>
      </c>
      <c r="G62" s="26">
        <v>41184</v>
      </c>
      <c r="H62" t="s">
        <v>110</v>
      </c>
      <c r="I62">
        <v>2231.34</v>
      </c>
      <c r="J62">
        <v>2576</v>
      </c>
      <c r="K62">
        <v>48.583148000000001</v>
      </c>
      <c r="L62">
        <v>7.7478819999999997</v>
      </c>
    </row>
    <row r="63" spans="1:12" x14ac:dyDescent="0.25">
      <c r="A63">
        <v>62</v>
      </c>
      <c r="B63" t="s">
        <v>605</v>
      </c>
      <c r="C63" t="s">
        <v>593</v>
      </c>
      <c r="D63" t="s">
        <v>25</v>
      </c>
      <c r="E63" t="s">
        <v>6</v>
      </c>
      <c r="F63" s="26">
        <v>41294</v>
      </c>
      <c r="G63" s="26">
        <v>41297</v>
      </c>
      <c r="H63" t="s">
        <v>115</v>
      </c>
      <c r="I63">
        <v>2159.12</v>
      </c>
      <c r="J63">
        <v>2576</v>
      </c>
      <c r="K63">
        <v>48.583148000000001</v>
      </c>
      <c r="L63">
        <v>7.7478819999999997</v>
      </c>
    </row>
    <row r="64" spans="1:12" x14ac:dyDescent="0.25">
      <c r="A64">
        <v>63</v>
      </c>
      <c r="B64" t="s">
        <v>605</v>
      </c>
      <c r="C64" t="s">
        <v>593</v>
      </c>
      <c r="D64" t="s">
        <v>25</v>
      </c>
      <c r="E64" t="s">
        <v>6</v>
      </c>
      <c r="F64" s="26">
        <v>41387</v>
      </c>
      <c r="G64" s="26">
        <v>41389</v>
      </c>
      <c r="H64" t="s">
        <v>26</v>
      </c>
      <c r="I64">
        <v>2159.12</v>
      </c>
      <c r="J64">
        <v>2576</v>
      </c>
      <c r="K64">
        <v>48.583148000000001</v>
      </c>
      <c r="L64">
        <v>7.7478819999999997</v>
      </c>
    </row>
    <row r="65" spans="1:12" x14ac:dyDescent="0.25">
      <c r="A65">
        <v>64</v>
      </c>
      <c r="B65" t="s">
        <v>605</v>
      </c>
      <c r="C65" t="s">
        <v>593</v>
      </c>
      <c r="D65" t="s">
        <v>25</v>
      </c>
      <c r="E65" t="s">
        <v>165</v>
      </c>
      <c r="F65" s="26">
        <v>41427</v>
      </c>
      <c r="G65" s="26">
        <v>41429</v>
      </c>
      <c r="H65" t="s">
        <v>118</v>
      </c>
      <c r="I65">
        <v>3157.07</v>
      </c>
      <c r="J65">
        <v>3198</v>
      </c>
      <c r="K65">
        <v>48.856614</v>
      </c>
      <c r="L65">
        <v>2.3522219999999998</v>
      </c>
    </row>
    <row r="66" spans="1:12" x14ac:dyDescent="0.25">
      <c r="A66">
        <v>65</v>
      </c>
      <c r="B66" t="s">
        <v>605</v>
      </c>
      <c r="C66" t="s">
        <v>593</v>
      </c>
      <c r="D66" t="s">
        <v>25</v>
      </c>
      <c r="E66" t="s">
        <v>6</v>
      </c>
      <c r="F66" s="26">
        <v>41448</v>
      </c>
      <c r="G66" s="26">
        <v>41450</v>
      </c>
      <c r="H66" t="s">
        <v>31</v>
      </c>
      <c r="I66">
        <v>2159.12</v>
      </c>
      <c r="J66">
        <v>2576</v>
      </c>
      <c r="K66">
        <v>48.583148000000001</v>
      </c>
      <c r="L66">
        <v>7.7478819999999997</v>
      </c>
    </row>
    <row r="67" spans="1:12" x14ac:dyDescent="0.25">
      <c r="A67">
        <v>66</v>
      </c>
      <c r="B67" t="s">
        <v>621</v>
      </c>
      <c r="C67" t="s">
        <v>597</v>
      </c>
      <c r="D67" t="s">
        <v>134</v>
      </c>
      <c r="E67" t="s">
        <v>246</v>
      </c>
      <c r="F67" s="26">
        <v>41698</v>
      </c>
      <c r="G67" s="26">
        <v>41700</v>
      </c>
      <c r="H67" t="s">
        <v>247</v>
      </c>
      <c r="I67">
        <v>1383.58</v>
      </c>
      <c r="J67">
        <v>908</v>
      </c>
      <c r="K67">
        <v>54.309767000000001</v>
      </c>
      <c r="L67">
        <v>25.387564000000001</v>
      </c>
    </row>
    <row r="68" spans="1:12" x14ac:dyDescent="0.25">
      <c r="A68">
        <v>67</v>
      </c>
      <c r="B68" t="s">
        <v>612</v>
      </c>
      <c r="C68" t="s">
        <v>592</v>
      </c>
      <c r="D68" t="s">
        <v>160</v>
      </c>
      <c r="E68" t="s">
        <v>6</v>
      </c>
      <c r="F68" s="26">
        <v>40929</v>
      </c>
      <c r="G68" s="26">
        <v>40934</v>
      </c>
      <c r="H68" t="s">
        <v>161</v>
      </c>
      <c r="I68">
        <v>3040</v>
      </c>
      <c r="J68">
        <v>2576</v>
      </c>
      <c r="K68">
        <v>48.583148000000001</v>
      </c>
      <c r="L68">
        <v>7.7478819999999997</v>
      </c>
    </row>
    <row r="69" spans="1:12" x14ac:dyDescent="0.25">
      <c r="A69">
        <v>68</v>
      </c>
      <c r="B69" t="s">
        <v>612</v>
      </c>
      <c r="C69" t="s">
        <v>592</v>
      </c>
      <c r="D69" t="s">
        <v>25</v>
      </c>
      <c r="E69" t="s">
        <v>165</v>
      </c>
      <c r="F69" s="26">
        <v>40979</v>
      </c>
      <c r="G69" s="26">
        <v>40980</v>
      </c>
      <c r="H69" t="s">
        <v>166</v>
      </c>
      <c r="I69">
        <v>2590</v>
      </c>
      <c r="J69">
        <v>3198</v>
      </c>
      <c r="K69">
        <v>48.856614</v>
      </c>
      <c r="L69">
        <v>2.3522219999999998</v>
      </c>
    </row>
    <row r="70" spans="1:12" x14ac:dyDescent="0.25">
      <c r="A70">
        <v>69</v>
      </c>
      <c r="B70" t="s">
        <v>612</v>
      </c>
      <c r="C70" t="s">
        <v>592</v>
      </c>
      <c r="D70" t="s">
        <v>160</v>
      </c>
      <c r="E70" t="s">
        <v>6</v>
      </c>
      <c r="F70" s="26">
        <v>41021</v>
      </c>
      <c r="G70" s="26">
        <v>41026</v>
      </c>
      <c r="H70" t="s">
        <v>169</v>
      </c>
      <c r="I70">
        <v>3080</v>
      </c>
      <c r="J70">
        <v>2576</v>
      </c>
      <c r="K70">
        <v>48.583148000000001</v>
      </c>
      <c r="L70">
        <v>7.7478819999999997</v>
      </c>
    </row>
    <row r="71" spans="1:12" x14ac:dyDescent="0.25">
      <c r="A71">
        <v>70</v>
      </c>
      <c r="B71" t="s">
        <v>612</v>
      </c>
      <c r="C71" t="s">
        <v>592</v>
      </c>
      <c r="D71" t="s">
        <v>25</v>
      </c>
      <c r="E71" t="s">
        <v>165</v>
      </c>
      <c r="F71" s="26">
        <v>41049</v>
      </c>
      <c r="G71" s="26">
        <v>41050</v>
      </c>
      <c r="H71" t="s">
        <v>166</v>
      </c>
      <c r="I71">
        <v>1600</v>
      </c>
      <c r="J71">
        <v>3198</v>
      </c>
      <c r="K71">
        <v>48.856614</v>
      </c>
      <c r="L71">
        <v>2.3522219999999998</v>
      </c>
    </row>
    <row r="72" spans="1:12" x14ac:dyDescent="0.25">
      <c r="A72">
        <v>71</v>
      </c>
      <c r="B72" t="s">
        <v>612</v>
      </c>
      <c r="C72" t="s">
        <v>592</v>
      </c>
      <c r="D72" t="s">
        <v>160</v>
      </c>
      <c r="E72" t="s">
        <v>6</v>
      </c>
      <c r="F72" s="26">
        <v>41084</v>
      </c>
      <c r="G72" s="26">
        <v>41089</v>
      </c>
      <c r="H72" t="s">
        <v>175</v>
      </c>
      <c r="I72">
        <v>3115</v>
      </c>
      <c r="J72">
        <v>2576</v>
      </c>
      <c r="K72">
        <v>48.583148000000001</v>
      </c>
      <c r="L72">
        <v>7.7478819999999997</v>
      </c>
    </row>
    <row r="73" spans="1:12" x14ac:dyDescent="0.25">
      <c r="A73">
        <v>72</v>
      </c>
      <c r="B73" t="s">
        <v>612</v>
      </c>
      <c r="C73" t="s">
        <v>592</v>
      </c>
      <c r="D73" t="s">
        <v>25</v>
      </c>
      <c r="E73" t="s">
        <v>165</v>
      </c>
      <c r="F73" s="26">
        <v>41157</v>
      </c>
      <c r="G73" s="26">
        <v>41158</v>
      </c>
      <c r="H73" t="s">
        <v>166</v>
      </c>
      <c r="I73">
        <v>2625</v>
      </c>
      <c r="J73">
        <v>3198</v>
      </c>
      <c r="K73">
        <v>48.856614</v>
      </c>
      <c r="L73">
        <v>2.3522219999999998</v>
      </c>
    </row>
    <row r="74" spans="1:12" x14ac:dyDescent="0.25">
      <c r="A74">
        <v>73</v>
      </c>
      <c r="B74" t="s">
        <v>612</v>
      </c>
      <c r="C74" t="s">
        <v>592</v>
      </c>
      <c r="D74" t="s">
        <v>160</v>
      </c>
      <c r="E74" t="s">
        <v>6</v>
      </c>
      <c r="F74" s="26">
        <v>41182</v>
      </c>
      <c r="G74" s="26">
        <v>41185</v>
      </c>
      <c r="H74" t="s">
        <v>110</v>
      </c>
      <c r="I74">
        <v>3060</v>
      </c>
      <c r="J74">
        <v>2576</v>
      </c>
      <c r="K74">
        <v>48.583148000000001</v>
      </c>
      <c r="L74">
        <v>7.7478819999999997</v>
      </c>
    </row>
    <row r="75" spans="1:12" x14ac:dyDescent="0.25">
      <c r="A75">
        <v>74</v>
      </c>
      <c r="B75" t="s">
        <v>612</v>
      </c>
      <c r="C75" t="s">
        <v>592</v>
      </c>
      <c r="D75" t="s">
        <v>25</v>
      </c>
      <c r="E75" t="s">
        <v>165</v>
      </c>
      <c r="F75" s="26">
        <v>41224</v>
      </c>
      <c r="G75" s="26">
        <v>41225</v>
      </c>
      <c r="H75" t="s">
        <v>166</v>
      </c>
      <c r="I75">
        <v>2610</v>
      </c>
      <c r="J75">
        <v>3198</v>
      </c>
      <c r="K75">
        <v>48.856614</v>
      </c>
      <c r="L75">
        <v>2.3522219999999998</v>
      </c>
    </row>
    <row r="76" spans="1:12" x14ac:dyDescent="0.25">
      <c r="A76">
        <v>75</v>
      </c>
      <c r="B76" t="s">
        <v>612</v>
      </c>
      <c r="C76" t="s">
        <v>592</v>
      </c>
      <c r="D76" t="s">
        <v>25</v>
      </c>
      <c r="E76" t="s">
        <v>165</v>
      </c>
      <c r="F76" s="26">
        <v>41253</v>
      </c>
      <c r="G76" s="26">
        <v>41255</v>
      </c>
      <c r="H76" t="s">
        <v>166</v>
      </c>
      <c r="I76">
        <v>2215</v>
      </c>
      <c r="J76">
        <v>3198</v>
      </c>
      <c r="K76">
        <v>48.856614</v>
      </c>
      <c r="L76">
        <v>2.3522219999999998</v>
      </c>
    </row>
    <row r="77" spans="1:12" x14ac:dyDescent="0.25">
      <c r="A77">
        <v>76</v>
      </c>
      <c r="B77" t="s">
        <v>612</v>
      </c>
      <c r="C77" t="s">
        <v>592</v>
      </c>
      <c r="D77" t="s">
        <v>25</v>
      </c>
      <c r="E77" t="s">
        <v>6</v>
      </c>
      <c r="F77" s="26">
        <v>41294</v>
      </c>
      <c r="G77" s="26">
        <v>41298</v>
      </c>
      <c r="H77" t="s">
        <v>115</v>
      </c>
      <c r="I77">
        <v>3090</v>
      </c>
      <c r="J77">
        <v>2576</v>
      </c>
      <c r="K77">
        <v>48.583148000000001</v>
      </c>
      <c r="L77">
        <v>7.7478819999999997</v>
      </c>
    </row>
    <row r="78" spans="1:12" x14ac:dyDescent="0.25">
      <c r="A78">
        <v>77</v>
      </c>
      <c r="B78" t="s">
        <v>612</v>
      </c>
      <c r="C78" t="s">
        <v>592</v>
      </c>
      <c r="D78" t="s">
        <v>25</v>
      </c>
      <c r="E78" t="s">
        <v>165</v>
      </c>
      <c r="F78" s="26">
        <v>41343</v>
      </c>
      <c r="G78" s="26">
        <v>41346</v>
      </c>
      <c r="H78" t="s">
        <v>266</v>
      </c>
      <c r="I78">
        <v>2570</v>
      </c>
      <c r="J78">
        <v>3198</v>
      </c>
      <c r="K78">
        <v>48.856614</v>
      </c>
      <c r="L78">
        <v>2.3522219999999998</v>
      </c>
    </row>
    <row r="79" spans="1:12" x14ac:dyDescent="0.25">
      <c r="A79">
        <v>78</v>
      </c>
      <c r="B79" t="s">
        <v>612</v>
      </c>
      <c r="C79" t="s">
        <v>592</v>
      </c>
      <c r="D79" t="s">
        <v>25</v>
      </c>
      <c r="E79" t="s">
        <v>165</v>
      </c>
      <c r="F79" s="26">
        <v>41351</v>
      </c>
      <c r="G79" s="26">
        <v>41352</v>
      </c>
      <c r="H79" t="s">
        <v>166</v>
      </c>
      <c r="I79">
        <v>2585</v>
      </c>
      <c r="J79">
        <v>3198</v>
      </c>
      <c r="K79">
        <v>48.856614</v>
      </c>
      <c r="L79">
        <v>2.3522219999999998</v>
      </c>
    </row>
    <row r="80" spans="1:12" x14ac:dyDescent="0.25">
      <c r="A80">
        <v>79</v>
      </c>
      <c r="B80" t="s">
        <v>612</v>
      </c>
      <c r="C80" t="s">
        <v>592</v>
      </c>
      <c r="D80" t="s">
        <v>25</v>
      </c>
      <c r="E80" t="s">
        <v>6</v>
      </c>
      <c r="F80" s="26">
        <v>41385</v>
      </c>
      <c r="G80" s="26">
        <v>41390</v>
      </c>
      <c r="H80" t="s">
        <v>26</v>
      </c>
      <c r="I80">
        <v>3016.16</v>
      </c>
      <c r="J80">
        <v>2576</v>
      </c>
      <c r="K80">
        <v>48.583148000000001</v>
      </c>
      <c r="L80">
        <v>7.7478819999999997</v>
      </c>
    </row>
    <row r="81" spans="1:12" x14ac:dyDescent="0.25">
      <c r="A81">
        <v>80</v>
      </c>
      <c r="B81" t="s">
        <v>612</v>
      </c>
      <c r="C81" t="s">
        <v>592</v>
      </c>
      <c r="D81" t="s">
        <v>271</v>
      </c>
      <c r="E81" t="s">
        <v>272</v>
      </c>
      <c r="F81" s="26">
        <v>41406</v>
      </c>
      <c r="G81" s="26">
        <v>41407</v>
      </c>
      <c r="H81" t="s">
        <v>273</v>
      </c>
      <c r="I81">
        <v>2010</v>
      </c>
      <c r="J81">
        <v>1916</v>
      </c>
      <c r="K81">
        <v>59.436960999999997</v>
      </c>
      <c r="L81">
        <v>24.753575000000001</v>
      </c>
    </row>
    <row r="82" spans="1:12" x14ac:dyDescent="0.25">
      <c r="A82">
        <v>81</v>
      </c>
      <c r="B82" t="s">
        <v>612</v>
      </c>
      <c r="C82" t="s">
        <v>592</v>
      </c>
      <c r="D82" t="s">
        <v>197</v>
      </c>
      <c r="E82" t="s">
        <v>198</v>
      </c>
      <c r="F82" s="26">
        <v>41417</v>
      </c>
      <c r="G82" s="26">
        <v>41419</v>
      </c>
      <c r="H82" t="s">
        <v>266</v>
      </c>
      <c r="I82">
        <v>2825</v>
      </c>
      <c r="J82">
        <v>3254</v>
      </c>
      <c r="K82">
        <v>51.390422999999998</v>
      </c>
      <c r="L82">
        <v>-6.5167000000000003E-2</v>
      </c>
    </row>
    <row r="83" spans="1:12" x14ac:dyDescent="0.25">
      <c r="A83">
        <v>82</v>
      </c>
      <c r="B83" t="s">
        <v>612</v>
      </c>
      <c r="C83" t="s">
        <v>592</v>
      </c>
      <c r="D83" t="s">
        <v>25</v>
      </c>
      <c r="E83" t="s">
        <v>6</v>
      </c>
      <c r="F83" s="26">
        <v>41448</v>
      </c>
      <c r="G83" s="26">
        <v>41452</v>
      </c>
      <c r="H83" t="s">
        <v>31</v>
      </c>
      <c r="I83">
        <v>3016.15</v>
      </c>
      <c r="J83">
        <v>2576</v>
      </c>
      <c r="K83">
        <v>48.583148000000001</v>
      </c>
      <c r="L83">
        <v>7.7478819999999997</v>
      </c>
    </row>
    <row r="84" spans="1:12" x14ac:dyDescent="0.25">
      <c r="A84">
        <v>83</v>
      </c>
      <c r="B84" t="s">
        <v>612</v>
      </c>
      <c r="C84" t="s">
        <v>592</v>
      </c>
      <c r="D84" t="s">
        <v>134</v>
      </c>
      <c r="E84" t="s">
        <v>282</v>
      </c>
      <c r="F84" s="26">
        <v>41521</v>
      </c>
      <c r="G84" s="26">
        <v>41523</v>
      </c>
      <c r="H84" t="s">
        <v>283</v>
      </c>
      <c r="I84">
        <v>3016.15</v>
      </c>
      <c r="J84">
        <v>906</v>
      </c>
      <c r="K84">
        <v>54.687156000000002</v>
      </c>
      <c r="L84">
        <v>25.279651000000001</v>
      </c>
    </row>
    <row r="85" spans="1:12" x14ac:dyDescent="0.25">
      <c r="A85">
        <v>84</v>
      </c>
      <c r="B85" t="s">
        <v>612</v>
      </c>
      <c r="C85" t="s">
        <v>592</v>
      </c>
      <c r="D85" t="s">
        <v>25</v>
      </c>
      <c r="E85" t="s">
        <v>6</v>
      </c>
      <c r="F85" s="26">
        <v>41546</v>
      </c>
      <c r="G85" s="26">
        <v>41550</v>
      </c>
      <c r="H85" t="s">
        <v>35</v>
      </c>
      <c r="I85">
        <v>3016.15</v>
      </c>
      <c r="J85">
        <v>2576</v>
      </c>
      <c r="K85">
        <v>48.583148000000001</v>
      </c>
      <c r="L85">
        <v>7.7478819999999997</v>
      </c>
    </row>
    <row r="86" spans="1:12" x14ac:dyDescent="0.25">
      <c r="A86">
        <v>85</v>
      </c>
      <c r="B86" t="s">
        <v>612</v>
      </c>
      <c r="C86" t="s">
        <v>592</v>
      </c>
      <c r="D86" t="s">
        <v>25</v>
      </c>
      <c r="E86" t="s">
        <v>165</v>
      </c>
      <c r="F86" s="26">
        <v>41583</v>
      </c>
      <c r="G86" s="26">
        <v>41584</v>
      </c>
      <c r="H86" t="s">
        <v>166</v>
      </c>
      <c r="I86">
        <v>2390</v>
      </c>
      <c r="J86">
        <v>3198</v>
      </c>
      <c r="K86">
        <v>48.856614</v>
      </c>
      <c r="L86">
        <v>2.3522219999999998</v>
      </c>
    </row>
    <row r="87" spans="1:12" x14ac:dyDescent="0.25">
      <c r="A87">
        <v>86</v>
      </c>
      <c r="B87" t="s">
        <v>612</v>
      </c>
      <c r="C87" t="s">
        <v>592</v>
      </c>
      <c r="D87" t="s">
        <v>25</v>
      </c>
      <c r="E87" t="s">
        <v>165</v>
      </c>
      <c r="F87" s="26">
        <v>41619</v>
      </c>
      <c r="G87" s="26">
        <v>41620</v>
      </c>
      <c r="H87" t="s">
        <v>166</v>
      </c>
      <c r="I87">
        <v>2410</v>
      </c>
      <c r="J87">
        <v>3198</v>
      </c>
      <c r="K87">
        <v>48.856614</v>
      </c>
      <c r="L87">
        <v>2.3522219999999998</v>
      </c>
    </row>
    <row r="88" spans="1:12" x14ac:dyDescent="0.25">
      <c r="A88">
        <v>87</v>
      </c>
      <c r="B88" t="s">
        <v>612</v>
      </c>
      <c r="C88" t="s">
        <v>592</v>
      </c>
      <c r="D88" t="s">
        <v>25</v>
      </c>
      <c r="E88" t="s">
        <v>6</v>
      </c>
      <c r="F88" s="26">
        <v>41665</v>
      </c>
      <c r="G88" s="26">
        <v>41671</v>
      </c>
      <c r="H88" t="s">
        <v>39</v>
      </c>
      <c r="I88">
        <v>2930.15</v>
      </c>
      <c r="J88">
        <v>2576</v>
      </c>
      <c r="K88">
        <v>48.583148000000001</v>
      </c>
      <c r="L88">
        <v>7.7478819999999997</v>
      </c>
    </row>
    <row r="89" spans="1:12" x14ac:dyDescent="0.25">
      <c r="A89">
        <v>88</v>
      </c>
      <c r="B89" t="s">
        <v>612</v>
      </c>
      <c r="C89" t="s">
        <v>592</v>
      </c>
      <c r="D89" t="s">
        <v>25</v>
      </c>
      <c r="E89" t="s">
        <v>6</v>
      </c>
      <c r="F89" s="26">
        <v>41811</v>
      </c>
      <c r="G89" s="26">
        <v>41818</v>
      </c>
      <c r="H89" t="s">
        <v>52</v>
      </c>
      <c r="I89">
        <v>2922.37</v>
      </c>
      <c r="J89">
        <v>2576</v>
      </c>
      <c r="K89">
        <v>48.583148000000001</v>
      </c>
      <c r="L89">
        <v>7.7478819999999997</v>
      </c>
    </row>
    <row r="90" spans="1:12" x14ac:dyDescent="0.25">
      <c r="A90">
        <v>89</v>
      </c>
      <c r="B90" t="s">
        <v>612</v>
      </c>
      <c r="C90" t="s">
        <v>592</v>
      </c>
      <c r="D90" t="s">
        <v>25</v>
      </c>
      <c r="E90" t="s">
        <v>6</v>
      </c>
      <c r="F90" s="26">
        <v>41909</v>
      </c>
      <c r="G90" s="26">
        <v>41912</v>
      </c>
      <c r="H90" t="s">
        <v>56</v>
      </c>
      <c r="I90">
        <v>2922.37</v>
      </c>
      <c r="J90">
        <v>2576</v>
      </c>
      <c r="K90">
        <v>48.583148000000001</v>
      </c>
      <c r="L90">
        <v>7.7478819999999997</v>
      </c>
    </row>
    <row r="91" spans="1:12" x14ac:dyDescent="0.25">
      <c r="A91">
        <v>90</v>
      </c>
      <c r="B91" t="s">
        <v>612</v>
      </c>
      <c r="C91" t="s">
        <v>592</v>
      </c>
      <c r="D91" t="s">
        <v>213</v>
      </c>
      <c r="E91" t="s">
        <v>214</v>
      </c>
      <c r="F91" s="26">
        <v>41941</v>
      </c>
      <c r="G91" s="26">
        <v>41944</v>
      </c>
      <c r="H91" t="s">
        <v>166</v>
      </c>
      <c r="I91">
        <v>3363</v>
      </c>
      <c r="J91">
        <v>5732</v>
      </c>
      <c r="K91">
        <v>40.416775000000001</v>
      </c>
      <c r="L91">
        <v>-3.7037900000000001</v>
      </c>
    </row>
    <row r="92" spans="1:12" x14ac:dyDescent="0.25">
      <c r="A92">
        <v>91</v>
      </c>
      <c r="B92" t="s">
        <v>624</v>
      </c>
      <c r="C92" t="s">
        <v>593</v>
      </c>
      <c r="D92" t="s">
        <v>25</v>
      </c>
      <c r="E92" t="s">
        <v>165</v>
      </c>
      <c r="F92" s="26">
        <v>40882</v>
      </c>
      <c r="G92" s="26">
        <v>40884</v>
      </c>
      <c r="H92" t="s">
        <v>298</v>
      </c>
      <c r="I92">
        <v>3349.89</v>
      </c>
      <c r="J92">
        <v>3198</v>
      </c>
      <c r="K92">
        <v>48.856614</v>
      </c>
      <c r="L92">
        <v>2.3522219999999998</v>
      </c>
    </row>
    <row r="93" spans="1:12" x14ac:dyDescent="0.25">
      <c r="A93">
        <v>92</v>
      </c>
      <c r="B93" t="s">
        <v>624</v>
      </c>
      <c r="C93" t="s">
        <v>593</v>
      </c>
      <c r="D93" t="s">
        <v>25</v>
      </c>
      <c r="E93" t="s">
        <v>6</v>
      </c>
      <c r="F93" s="26">
        <v>40930</v>
      </c>
      <c r="G93" s="26">
        <v>40933</v>
      </c>
      <c r="H93" t="s">
        <v>218</v>
      </c>
      <c r="I93">
        <v>2314.33</v>
      </c>
      <c r="J93">
        <v>2576</v>
      </c>
      <c r="K93">
        <v>48.583148000000001</v>
      </c>
      <c r="L93">
        <v>7.7478819999999997</v>
      </c>
    </row>
    <row r="94" spans="1:12" x14ac:dyDescent="0.25">
      <c r="A94">
        <v>93</v>
      </c>
      <c r="B94" t="s">
        <v>624</v>
      </c>
      <c r="C94" t="s">
        <v>593</v>
      </c>
      <c r="D94" t="s">
        <v>25</v>
      </c>
      <c r="E94" t="s">
        <v>6</v>
      </c>
      <c r="F94" s="26">
        <v>41385</v>
      </c>
      <c r="G94" s="26">
        <v>41390</v>
      </c>
      <c r="H94" t="s">
        <v>26</v>
      </c>
      <c r="I94">
        <v>2456</v>
      </c>
      <c r="J94">
        <v>2576</v>
      </c>
      <c r="K94">
        <v>48.583148000000001</v>
      </c>
      <c r="L94">
        <v>7.7478819999999997</v>
      </c>
    </row>
    <row r="95" spans="1:12" x14ac:dyDescent="0.25">
      <c r="A95">
        <v>94</v>
      </c>
      <c r="B95" t="s">
        <v>624</v>
      </c>
      <c r="C95" t="s">
        <v>593</v>
      </c>
      <c r="D95" t="s">
        <v>25</v>
      </c>
      <c r="E95" t="s">
        <v>6</v>
      </c>
      <c r="F95" s="26">
        <v>41546</v>
      </c>
      <c r="G95" s="26">
        <v>41551</v>
      </c>
      <c r="H95" t="s">
        <v>35</v>
      </c>
      <c r="I95">
        <v>2456</v>
      </c>
      <c r="J95">
        <v>2576</v>
      </c>
      <c r="K95">
        <v>48.583148000000001</v>
      </c>
      <c r="L95">
        <v>7.7478819999999997</v>
      </c>
    </row>
    <row r="96" spans="1:12" x14ac:dyDescent="0.25">
      <c r="A96">
        <v>95</v>
      </c>
      <c r="B96" t="s">
        <v>624</v>
      </c>
      <c r="C96" t="s">
        <v>593</v>
      </c>
      <c r="D96" t="s">
        <v>25</v>
      </c>
      <c r="E96" t="s">
        <v>6</v>
      </c>
      <c r="F96" s="26">
        <v>41665</v>
      </c>
      <c r="G96" s="26">
        <v>41670</v>
      </c>
      <c r="H96" t="s">
        <v>39</v>
      </c>
      <c r="I96">
        <v>2314.58</v>
      </c>
      <c r="J96">
        <v>2576</v>
      </c>
      <c r="K96">
        <v>48.583148000000001</v>
      </c>
      <c r="L96">
        <v>7.7478819999999997</v>
      </c>
    </row>
    <row r="97" spans="1:12" x14ac:dyDescent="0.25">
      <c r="A97">
        <v>96</v>
      </c>
      <c r="B97" t="s">
        <v>624</v>
      </c>
      <c r="C97" t="s">
        <v>593</v>
      </c>
      <c r="D97" t="s">
        <v>43</v>
      </c>
      <c r="E97" t="s">
        <v>7</v>
      </c>
      <c r="F97" s="26">
        <v>41701</v>
      </c>
      <c r="G97" s="26">
        <v>41704</v>
      </c>
      <c r="H97" t="s">
        <v>44</v>
      </c>
      <c r="I97">
        <v>834.46</v>
      </c>
      <c r="J97">
        <v>1366</v>
      </c>
      <c r="K97">
        <v>48.208174</v>
      </c>
      <c r="L97">
        <v>16.373819000000001</v>
      </c>
    </row>
    <row r="98" spans="1:12" x14ac:dyDescent="0.25">
      <c r="A98">
        <v>97</v>
      </c>
      <c r="B98" t="s">
        <v>617</v>
      </c>
      <c r="C98" t="s">
        <v>593</v>
      </c>
      <c r="D98" t="s">
        <v>60</v>
      </c>
      <c r="E98" t="s">
        <v>9</v>
      </c>
      <c r="F98" s="26">
        <v>41387</v>
      </c>
      <c r="G98" s="26">
        <v>41388</v>
      </c>
      <c r="H98" t="s">
        <v>71</v>
      </c>
      <c r="I98">
        <v>388.65</v>
      </c>
      <c r="J98">
        <v>792</v>
      </c>
      <c r="K98">
        <v>50.224625000000003</v>
      </c>
      <c r="L98">
        <v>17.198046999999999</v>
      </c>
    </row>
    <row r="99" spans="1:12" x14ac:dyDescent="0.25">
      <c r="A99">
        <v>98</v>
      </c>
      <c r="B99" t="s">
        <v>616</v>
      </c>
      <c r="C99" t="s">
        <v>598</v>
      </c>
      <c r="D99" t="s">
        <v>43</v>
      </c>
      <c r="E99" t="s">
        <v>7</v>
      </c>
      <c r="F99" s="26">
        <v>41682</v>
      </c>
      <c r="G99" s="26">
        <v>41684</v>
      </c>
      <c r="H99" t="s">
        <v>310</v>
      </c>
      <c r="I99">
        <v>1603.23</v>
      </c>
      <c r="J99">
        <v>1366</v>
      </c>
      <c r="K99">
        <v>48.208174</v>
      </c>
      <c r="L99">
        <v>16.373819000000001</v>
      </c>
    </row>
    <row r="100" spans="1:12" x14ac:dyDescent="0.25">
      <c r="A100">
        <v>99</v>
      </c>
      <c r="B100" t="s">
        <v>613</v>
      </c>
      <c r="C100" t="s">
        <v>593</v>
      </c>
      <c r="D100" t="s">
        <v>25</v>
      </c>
      <c r="E100" t="s">
        <v>6</v>
      </c>
      <c r="F100" s="26">
        <v>41385</v>
      </c>
      <c r="G100" s="26">
        <v>41390</v>
      </c>
      <c r="H100" t="s">
        <v>26</v>
      </c>
      <c r="I100">
        <v>2431.6799999999998</v>
      </c>
      <c r="J100">
        <v>2576</v>
      </c>
      <c r="K100">
        <v>48.583148000000001</v>
      </c>
      <c r="L100">
        <v>7.7478819999999997</v>
      </c>
    </row>
    <row r="101" spans="1:12" x14ac:dyDescent="0.25">
      <c r="A101">
        <v>100</v>
      </c>
      <c r="B101" t="s">
        <v>613</v>
      </c>
      <c r="C101" t="s">
        <v>593</v>
      </c>
      <c r="D101" t="s">
        <v>25</v>
      </c>
      <c r="E101" t="s">
        <v>6</v>
      </c>
      <c r="F101" s="26">
        <v>41448</v>
      </c>
      <c r="G101" s="26">
        <v>41453</v>
      </c>
      <c r="H101" t="s">
        <v>31</v>
      </c>
      <c r="I101">
        <v>2431.6799999999998</v>
      </c>
      <c r="J101">
        <v>2576</v>
      </c>
      <c r="K101">
        <v>48.583148000000001</v>
      </c>
      <c r="L101">
        <v>7.7478819999999997</v>
      </c>
    </row>
    <row r="102" spans="1:12" x14ac:dyDescent="0.25">
      <c r="A102">
        <v>101</v>
      </c>
      <c r="B102" t="s">
        <v>613</v>
      </c>
      <c r="C102" t="s">
        <v>593</v>
      </c>
      <c r="D102" t="s">
        <v>21</v>
      </c>
      <c r="E102" t="s">
        <v>318</v>
      </c>
      <c r="F102" s="26">
        <v>41587</v>
      </c>
      <c r="G102" s="26">
        <v>41588</v>
      </c>
      <c r="H102" t="s">
        <v>319</v>
      </c>
      <c r="I102">
        <v>1749.16</v>
      </c>
      <c r="J102">
        <v>2344</v>
      </c>
      <c r="K102">
        <v>50.775345999999999</v>
      </c>
      <c r="L102">
        <v>6.0838869999999998</v>
      </c>
    </row>
    <row r="103" spans="1:12" x14ac:dyDescent="0.25">
      <c r="A103">
        <v>102</v>
      </c>
      <c r="B103" t="s">
        <v>613</v>
      </c>
      <c r="C103" t="s">
        <v>593</v>
      </c>
      <c r="D103" t="s">
        <v>21</v>
      </c>
      <c r="E103" t="s">
        <v>1</v>
      </c>
      <c r="F103" s="26">
        <v>41891</v>
      </c>
      <c r="G103" s="26">
        <v>41892</v>
      </c>
      <c r="H103" t="s">
        <v>11</v>
      </c>
      <c r="I103">
        <v>1335.06</v>
      </c>
      <c r="J103">
        <v>1144</v>
      </c>
      <c r="K103">
        <v>52.520007</v>
      </c>
      <c r="L103">
        <v>13.404954</v>
      </c>
    </row>
    <row r="104" spans="1:12" x14ac:dyDescent="0.25">
      <c r="A104">
        <v>103</v>
      </c>
      <c r="B104" t="s">
        <v>604</v>
      </c>
      <c r="C104" t="s">
        <v>593</v>
      </c>
      <c r="D104" t="s">
        <v>25</v>
      </c>
      <c r="E104" t="s">
        <v>6</v>
      </c>
      <c r="F104" s="26">
        <v>41735</v>
      </c>
      <c r="G104" s="26">
        <v>41740</v>
      </c>
      <c r="H104" t="s">
        <v>48</v>
      </c>
      <c r="I104">
        <v>2638.54</v>
      </c>
      <c r="J104">
        <v>2576</v>
      </c>
      <c r="K104">
        <v>48.583148000000001</v>
      </c>
      <c r="L104">
        <v>7.7478819999999997</v>
      </c>
    </row>
    <row r="105" spans="1:12" x14ac:dyDescent="0.25">
      <c r="A105">
        <v>104</v>
      </c>
      <c r="B105" t="s">
        <v>633</v>
      </c>
      <c r="C105" t="s">
        <v>593</v>
      </c>
      <c r="D105" t="s">
        <v>21</v>
      </c>
      <c r="E105" t="s">
        <v>328</v>
      </c>
      <c r="F105" s="26">
        <v>40979</v>
      </c>
      <c r="G105" s="26">
        <v>40981</v>
      </c>
      <c r="H105" t="s">
        <v>329</v>
      </c>
      <c r="I105">
        <v>908.68</v>
      </c>
      <c r="J105">
        <v>1836</v>
      </c>
      <c r="K105">
        <v>54.323293</v>
      </c>
      <c r="L105">
        <v>10.122764999999999</v>
      </c>
    </row>
    <row r="106" spans="1:12" x14ac:dyDescent="0.25">
      <c r="A106">
        <v>105</v>
      </c>
      <c r="B106" t="s">
        <v>633</v>
      </c>
      <c r="C106" t="s">
        <v>593</v>
      </c>
      <c r="D106" t="s">
        <v>21</v>
      </c>
      <c r="E106" t="s">
        <v>332</v>
      </c>
      <c r="F106" s="26">
        <v>41427</v>
      </c>
      <c r="G106" s="26">
        <v>41429</v>
      </c>
      <c r="H106" t="s">
        <v>333</v>
      </c>
      <c r="I106">
        <v>604.53</v>
      </c>
      <c r="J106">
        <v>1542</v>
      </c>
      <c r="K106">
        <v>53.635502000000002</v>
      </c>
      <c r="L106">
        <v>11.401249999999999</v>
      </c>
    </row>
    <row r="107" spans="1:12" x14ac:dyDescent="0.25">
      <c r="A107">
        <v>106</v>
      </c>
      <c r="B107" t="s">
        <v>608</v>
      </c>
      <c r="C107" t="s">
        <v>593</v>
      </c>
      <c r="D107" t="s">
        <v>60</v>
      </c>
      <c r="E107" t="s">
        <v>9</v>
      </c>
      <c r="F107" s="26">
        <v>41387</v>
      </c>
      <c r="G107" s="26">
        <v>41388</v>
      </c>
      <c r="H107" t="s">
        <v>71</v>
      </c>
      <c r="I107">
        <v>115.85</v>
      </c>
      <c r="J107">
        <v>792</v>
      </c>
      <c r="K107">
        <v>50.224625000000003</v>
      </c>
      <c r="L107">
        <v>17.198046999999999</v>
      </c>
    </row>
    <row r="108" spans="1:12" x14ac:dyDescent="0.25">
      <c r="A108">
        <v>107</v>
      </c>
      <c r="B108" t="s">
        <v>614</v>
      </c>
      <c r="C108" t="s">
        <v>598</v>
      </c>
      <c r="D108" t="s">
        <v>339</v>
      </c>
      <c r="E108" t="s">
        <v>340</v>
      </c>
      <c r="F108" s="26">
        <v>41560</v>
      </c>
      <c r="G108" s="26">
        <v>41562</v>
      </c>
      <c r="H108" t="s">
        <v>341</v>
      </c>
      <c r="I108">
        <v>433.03</v>
      </c>
      <c r="J108">
        <v>2600</v>
      </c>
      <c r="K108">
        <v>50.850340000000003</v>
      </c>
      <c r="L108">
        <v>4.3517099999999997</v>
      </c>
    </row>
    <row r="109" spans="1:12" x14ac:dyDescent="0.25">
      <c r="A109">
        <v>108</v>
      </c>
      <c r="B109" t="s">
        <v>632</v>
      </c>
      <c r="C109" t="s">
        <v>594</v>
      </c>
      <c r="D109" t="s">
        <v>25</v>
      </c>
      <c r="E109" t="s">
        <v>6</v>
      </c>
      <c r="F109" s="26">
        <v>41084</v>
      </c>
      <c r="G109" s="26">
        <v>41089</v>
      </c>
      <c r="H109" t="s">
        <v>231</v>
      </c>
      <c r="I109">
        <v>2765.41</v>
      </c>
      <c r="J109">
        <v>2576</v>
      </c>
      <c r="K109">
        <v>48.583148000000001</v>
      </c>
      <c r="L109">
        <v>7.7478819999999997</v>
      </c>
    </row>
    <row r="110" spans="1:12" x14ac:dyDescent="0.25">
      <c r="A110">
        <v>109</v>
      </c>
      <c r="B110" t="s">
        <v>632</v>
      </c>
      <c r="C110" t="s">
        <v>594</v>
      </c>
      <c r="D110" t="s">
        <v>25</v>
      </c>
      <c r="E110" t="s">
        <v>6</v>
      </c>
      <c r="F110" s="26">
        <v>41385</v>
      </c>
      <c r="G110" s="26">
        <v>41390</v>
      </c>
      <c r="H110" t="s">
        <v>26</v>
      </c>
      <c r="I110">
        <v>2911.34</v>
      </c>
      <c r="J110">
        <v>2576</v>
      </c>
      <c r="K110">
        <v>48.583148000000001</v>
      </c>
      <c r="L110">
        <v>7.7478819999999997</v>
      </c>
    </row>
    <row r="111" spans="1:12" x14ac:dyDescent="0.25">
      <c r="A111">
        <v>110</v>
      </c>
      <c r="B111" t="s">
        <v>632</v>
      </c>
      <c r="C111" t="s">
        <v>594</v>
      </c>
      <c r="D111" t="s">
        <v>25</v>
      </c>
      <c r="E111" t="s">
        <v>6</v>
      </c>
      <c r="F111" s="26">
        <v>41448</v>
      </c>
      <c r="G111" s="26">
        <v>41453</v>
      </c>
      <c r="H111" t="s">
        <v>31</v>
      </c>
      <c r="I111">
        <v>2911.34</v>
      </c>
      <c r="J111">
        <v>2576</v>
      </c>
      <c r="K111">
        <v>48.583148000000001</v>
      </c>
      <c r="L111">
        <v>7.7478819999999997</v>
      </c>
    </row>
    <row r="112" spans="1:12" x14ac:dyDescent="0.25">
      <c r="A112">
        <v>111</v>
      </c>
      <c r="B112" t="s">
        <v>632</v>
      </c>
      <c r="C112" t="s">
        <v>594</v>
      </c>
      <c r="D112" t="s">
        <v>21</v>
      </c>
      <c r="E112" t="s">
        <v>1</v>
      </c>
      <c r="F112" s="26">
        <v>41484</v>
      </c>
      <c r="G112" s="26">
        <v>41485</v>
      </c>
      <c r="H112" t="s">
        <v>351</v>
      </c>
      <c r="I112">
        <v>1756.18</v>
      </c>
      <c r="J112">
        <v>1144</v>
      </c>
      <c r="K112">
        <v>52.520007</v>
      </c>
      <c r="L112">
        <v>13.404954</v>
      </c>
    </row>
    <row r="113" spans="1:12" x14ac:dyDescent="0.25">
      <c r="A113">
        <v>112</v>
      </c>
      <c r="B113" t="s">
        <v>632</v>
      </c>
      <c r="C113" t="s">
        <v>594</v>
      </c>
      <c r="D113" t="s">
        <v>25</v>
      </c>
      <c r="E113" t="s">
        <v>6</v>
      </c>
      <c r="F113" s="26">
        <v>41546</v>
      </c>
      <c r="G113" s="26">
        <v>41551</v>
      </c>
      <c r="H113" t="s">
        <v>35</v>
      </c>
      <c r="I113">
        <v>2911.34</v>
      </c>
      <c r="J113">
        <v>2576</v>
      </c>
      <c r="K113">
        <v>48.583148000000001</v>
      </c>
      <c r="L113">
        <v>7.7478819999999997</v>
      </c>
    </row>
    <row r="114" spans="1:12" x14ac:dyDescent="0.25">
      <c r="A114">
        <v>113</v>
      </c>
      <c r="B114" t="s">
        <v>632</v>
      </c>
      <c r="C114" t="s">
        <v>594</v>
      </c>
      <c r="D114" t="s">
        <v>25</v>
      </c>
      <c r="E114" t="s">
        <v>6</v>
      </c>
      <c r="F114" s="26">
        <v>41665</v>
      </c>
      <c r="G114" s="26">
        <v>41670</v>
      </c>
      <c r="H114" t="s">
        <v>39</v>
      </c>
      <c r="I114">
        <v>2765.41</v>
      </c>
      <c r="J114">
        <v>2576</v>
      </c>
      <c r="K114">
        <v>48.583148000000001</v>
      </c>
      <c r="L114">
        <v>7.7478819999999997</v>
      </c>
    </row>
    <row r="115" spans="1:12" x14ac:dyDescent="0.25">
      <c r="A115">
        <v>114</v>
      </c>
      <c r="B115" t="s">
        <v>632</v>
      </c>
      <c r="C115" t="s">
        <v>594</v>
      </c>
      <c r="D115" t="s">
        <v>25</v>
      </c>
      <c r="E115" t="s">
        <v>6</v>
      </c>
      <c r="F115" s="26">
        <v>41735</v>
      </c>
      <c r="G115" s="26">
        <v>41740</v>
      </c>
      <c r="H115" t="s">
        <v>48</v>
      </c>
      <c r="I115">
        <v>2765.41</v>
      </c>
      <c r="J115">
        <v>2576</v>
      </c>
      <c r="K115">
        <v>48.583148000000001</v>
      </c>
      <c r="L115">
        <v>7.7478819999999997</v>
      </c>
    </row>
    <row r="116" spans="1:12" x14ac:dyDescent="0.25">
      <c r="A116">
        <v>115</v>
      </c>
      <c r="B116" t="s">
        <v>632</v>
      </c>
      <c r="C116" t="s">
        <v>594</v>
      </c>
      <c r="D116" t="s">
        <v>25</v>
      </c>
      <c r="E116" t="s">
        <v>6</v>
      </c>
      <c r="F116" s="26">
        <v>41811</v>
      </c>
      <c r="G116" s="26">
        <v>41817</v>
      </c>
      <c r="H116" t="s">
        <v>52</v>
      </c>
      <c r="I116">
        <v>2765.41</v>
      </c>
      <c r="J116">
        <v>2576</v>
      </c>
      <c r="K116">
        <v>48.583148000000001</v>
      </c>
      <c r="L116">
        <v>7.7478819999999997</v>
      </c>
    </row>
    <row r="117" spans="1:12" x14ac:dyDescent="0.25">
      <c r="A117">
        <v>116</v>
      </c>
      <c r="B117" t="s">
        <v>632</v>
      </c>
      <c r="C117" t="s">
        <v>594</v>
      </c>
      <c r="D117" t="s">
        <v>25</v>
      </c>
      <c r="E117" t="s">
        <v>6</v>
      </c>
      <c r="F117" s="26">
        <v>41910</v>
      </c>
      <c r="G117" s="26">
        <v>41912</v>
      </c>
      <c r="H117" t="s">
        <v>56</v>
      </c>
      <c r="I117">
        <v>2922.37</v>
      </c>
      <c r="J117">
        <v>2576</v>
      </c>
      <c r="K117">
        <v>48.583148000000001</v>
      </c>
      <c r="L117">
        <v>7.7478819999999997</v>
      </c>
    </row>
    <row r="118" spans="1:12" x14ac:dyDescent="0.25">
      <c r="A118">
        <v>117</v>
      </c>
      <c r="B118" t="s">
        <v>611</v>
      </c>
      <c r="C118" t="s">
        <v>593</v>
      </c>
      <c r="D118" t="s">
        <v>25</v>
      </c>
      <c r="E118" t="s">
        <v>6</v>
      </c>
      <c r="F118" s="26">
        <v>41910</v>
      </c>
      <c r="G118" s="26">
        <v>41912</v>
      </c>
      <c r="H118" t="s">
        <v>56</v>
      </c>
      <c r="I118">
        <v>2672.64</v>
      </c>
      <c r="J118">
        <v>2576</v>
      </c>
      <c r="K118">
        <v>48.583148000000001</v>
      </c>
      <c r="L118">
        <v>7.7478819999999997</v>
      </c>
    </row>
    <row r="119" spans="1:12" x14ac:dyDescent="0.25">
      <c r="A119">
        <v>118</v>
      </c>
      <c r="B119" t="s">
        <v>623</v>
      </c>
      <c r="C119" t="s">
        <v>593</v>
      </c>
      <c r="D119" t="s">
        <v>60</v>
      </c>
      <c r="E119" t="s">
        <v>9</v>
      </c>
      <c r="F119" s="26">
        <v>41387</v>
      </c>
      <c r="G119" s="26">
        <v>41388</v>
      </c>
      <c r="H119" t="s">
        <v>71</v>
      </c>
      <c r="I119">
        <v>113.09</v>
      </c>
      <c r="J119">
        <v>792</v>
      </c>
      <c r="K119">
        <v>50.224625000000003</v>
      </c>
      <c r="L119">
        <v>17.198046999999999</v>
      </c>
    </row>
    <row r="120" spans="1:12" x14ac:dyDescent="0.25">
      <c r="A120">
        <v>119</v>
      </c>
      <c r="B120" t="s">
        <v>603</v>
      </c>
      <c r="C120" t="s">
        <v>598</v>
      </c>
      <c r="D120" t="s">
        <v>134</v>
      </c>
      <c r="E120" t="s">
        <v>282</v>
      </c>
      <c r="F120" s="26">
        <v>41789</v>
      </c>
      <c r="G120" s="26">
        <v>41791</v>
      </c>
      <c r="H120" t="s">
        <v>367</v>
      </c>
      <c r="I120">
        <v>1030.67</v>
      </c>
      <c r="J120">
        <v>906</v>
      </c>
      <c r="K120">
        <v>54.687156000000002</v>
      </c>
      <c r="L120">
        <v>25.279651000000001</v>
      </c>
    </row>
    <row r="121" spans="1:12" x14ac:dyDescent="0.25">
      <c r="A121">
        <v>120</v>
      </c>
      <c r="B121" t="s">
        <v>636</v>
      </c>
      <c r="C121" t="s">
        <v>593</v>
      </c>
      <c r="D121" t="s">
        <v>94</v>
      </c>
      <c r="E121" t="s">
        <v>95</v>
      </c>
      <c r="F121" s="26">
        <v>41756</v>
      </c>
      <c r="G121" s="26">
        <v>41758</v>
      </c>
      <c r="H121" t="s">
        <v>96</v>
      </c>
      <c r="I121">
        <v>1997.14</v>
      </c>
      <c r="J121">
        <v>1352</v>
      </c>
      <c r="K121">
        <v>48.145892000000003</v>
      </c>
      <c r="L121">
        <v>17.107137000000002</v>
      </c>
    </row>
    <row r="122" spans="1:12" x14ac:dyDescent="0.25">
      <c r="A122">
        <v>121</v>
      </c>
      <c r="B122" t="s">
        <v>627</v>
      </c>
      <c r="C122" t="s">
        <v>593</v>
      </c>
      <c r="D122" t="s">
        <v>25</v>
      </c>
      <c r="E122" t="s">
        <v>6</v>
      </c>
      <c r="F122" s="26">
        <v>41385</v>
      </c>
      <c r="G122" s="26">
        <v>41390</v>
      </c>
      <c r="H122" t="s">
        <v>26</v>
      </c>
      <c r="I122">
        <v>2681.16</v>
      </c>
      <c r="J122">
        <v>2576</v>
      </c>
      <c r="K122">
        <v>48.583148000000001</v>
      </c>
      <c r="L122">
        <v>7.7478819999999997</v>
      </c>
    </row>
    <row r="123" spans="1:12" x14ac:dyDescent="0.25">
      <c r="A123">
        <v>122</v>
      </c>
      <c r="B123" t="s">
        <v>627</v>
      </c>
      <c r="C123" t="s">
        <v>593</v>
      </c>
      <c r="D123" t="s">
        <v>25</v>
      </c>
      <c r="E123" t="s">
        <v>6</v>
      </c>
      <c r="F123" s="26">
        <v>41448</v>
      </c>
      <c r="G123" s="26">
        <v>41453</v>
      </c>
      <c r="H123" t="s">
        <v>31</v>
      </c>
      <c r="I123">
        <v>3016.15</v>
      </c>
      <c r="J123">
        <v>2576</v>
      </c>
      <c r="K123">
        <v>48.583148000000001</v>
      </c>
      <c r="L123">
        <v>7.7478819999999997</v>
      </c>
    </row>
    <row r="124" spans="1:12" x14ac:dyDescent="0.25">
      <c r="A124">
        <v>123</v>
      </c>
      <c r="B124" t="s">
        <v>627</v>
      </c>
      <c r="C124" t="s">
        <v>593</v>
      </c>
      <c r="D124" t="s">
        <v>25</v>
      </c>
      <c r="E124" t="s">
        <v>6</v>
      </c>
      <c r="F124" s="26">
        <v>41665</v>
      </c>
      <c r="G124" s="26">
        <v>41670</v>
      </c>
      <c r="H124" t="s">
        <v>39</v>
      </c>
      <c r="I124">
        <v>2930.15</v>
      </c>
      <c r="J124">
        <v>2576</v>
      </c>
      <c r="K124">
        <v>48.583148000000001</v>
      </c>
      <c r="L124">
        <v>7.7478819999999997</v>
      </c>
    </row>
    <row r="125" spans="1:12" x14ac:dyDescent="0.25">
      <c r="A125">
        <v>124</v>
      </c>
      <c r="B125" t="s">
        <v>627</v>
      </c>
      <c r="C125" t="s">
        <v>593</v>
      </c>
      <c r="D125" t="s">
        <v>25</v>
      </c>
      <c r="E125" t="s">
        <v>6</v>
      </c>
      <c r="F125" s="26">
        <v>41812</v>
      </c>
      <c r="G125" s="26">
        <v>41815</v>
      </c>
      <c r="H125" t="s">
        <v>52</v>
      </c>
      <c r="I125">
        <v>0</v>
      </c>
      <c r="J125">
        <v>2576</v>
      </c>
      <c r="K125">
        <v>48.583148000000001</v>
      </c>
      <c r="L125">
        <v>7.7478819999999997</v>
      </c>
    </row>
    <row r="126" spans="1:12" x14ac:dyDescent="0.25">
      <c r="A126">
        <v>125</v>
      </c>
      <c r="B126" t="s">
        <v>627</v>
      </c>
      <c r="C126" t="s">
        <v>593</v>
      </c>
      <c r="D126" t="s">
        <v>25</v>
      </c>
      <c r="E126" t="s">
        <v>6</v>
      </c>
      <c r="F126" s="26">
        <v>41910</v>
      </c>
      <c r="G126" s="26">
        <v>41912</v>
      </c>
      <c r="H126" t="s">
        <v>56</v>
      </c>
      <c r="I126">
        <v>2922.37</v>
      </c>
      <c r="J126">
        <v>2576</v>
      </c>
      <c r="K126">
        <v>48.583148000000001</v>
      </c>
      <c r="L126">
        <v>7.7478819999999997</v>
      </c>
    </row>
    <row r="127" spans="1:12" x14ac:dyDescent="0.25">
      <c r="A127">
        <v>126</v>
      </c>
      <c r="B127" t="s">
        <v>637</v>
      </c>
      <c r="C127" t="s">
        <v>592</v>
      </c>
      <c r="D127" t="s">
        <v>160</v>
      </c>
      <c r="E127" t="s">
        <v>6</v>
      </c>
      <c r="F127" s="26">
        <v>40929</v>
      </c>
      <c r="G127" s="26">
        <v>40934</v>
      </c>
      <c r="H127" t="s">
        <v>161</v>
      </c>
      <c r="I127">
        <v>3040</v>
      </c>
      <c r="J127">
        <v>2576</v>
      </c>
      <c r="K127">
        <v>48.583148000000001</v>
      </c>
      <c r="L127">
        <v>7.7478819999999997</v>
      </c>
    </row>
    <row r="128" spans="1:12" x14ac:dyDescent="0.25">
      <c r="A128">
        <v>127</v>
      </c>
      <c r="B128" t="s">
        <v>637</v>
      </c>
      <c r="C128" t="s">
        <v>592</v>
      </c>
      <c r="D128" t="s">
        <v>25</v>
      </c>
      <c r="E128" t="s">
        <v>165</v>
      </c>
      <c r="F128" s="26">
        <v>40979</v>
      </c>
      <c r="G128" s="26">
        <v>40980</v>
      </c>
      <c r="H128" t="s">
        <v>166</v>
      </c>
      <c r="I128">
        <v>2590</v>
      </c>
      <c r="J128">
        <v>3198</v>
      </c>
      <c r="K128">
        <v>48.856614</v>
      </c>
      <c r="L128">
        <v>2.3522219999999998</v>
      </c>
    </row>
    <row r="129" spans="1:12" x14ac:dyDescent="0.25">
      <c r="A129">
        <v>128</v>
      </c>
      <c r="B129" t="s">
        <v>637</v>
      </c>
      <c r="C129" t="s">
        <v>592</v>
      </c>
      <c r="D129" t="s">
        <v>384</v>
      </c>
      <c r="E129" t="s">
        <v>385</v>
      </c>
      <c r="F129" s="26">
        <v>41015</v>
      </c>
      <c r="G129" s="26">
        <v>41016</v>
      </c>
      <c r="H129" t="s">
        <v>386</v>
      </c>
      <c r="I129">
        <v>3165</v>
      </c>
      <c r="J129">
        <v>2018</v>
      </c>
      <c r="K129">
        <v>55.676096999999999</v>
      </c>
      <c r="L129">
        <v>12.568337</v>
      </c>
    </row>
    <row r="130" spans="1:12" x14ac:dyDescent="0.25">
      <c r="A130">
        <v>129</v>
      </c>
      <c r="B130" t="s">
        <v>637</v>
      </c>
      <c r="C130" t="s">
        <v>592</v>
      </c>
      <c r="D130" t="s">
        <v>160</v>
      </c>
      <c r="E130" t="s">
        <v>6</v>
      </c>
      <c r="F130" s="26">
        <v>41021</v>
      </c>
      <c r="G130" s="26">
        <v>41026</v>
      </c>
      <c r="H130" t="s">
        <v>169</v>
      </c>
      <c r="I130">
        <v>3080</v>
      </c>
      <c r="J130">
        <v>2576</v>
      </c>
      <c r="K130">
        <v>48.583148000000001</v>
      </c>
      <c r="L130">
        <v>7.7478819999999997</v>
      </c>
    </row>
    <row r="131" spans="1:12" x14ac:dyDescent="0.25">
      <c r="A131">
        <v>130</v>
      </c>
      <c r="B131" t="s">
        <v>637</v>
      </c>
      <c r="C131" t="s">
        <v>592</v>
      </c>
      <c r="D131" t="s">
        <v>25</v>
      </c>
      <c r="E131" t="s">
        <v>165</v>
      </c>
      <c r="F131" s="26">
        <v>41049</v>
      </c>
      <c r="G131" s="26">
        <v>41050</v>
      </c>
      <c r="H131" t="s">
        <v>166</v>
      </c>
      <c r="I131">
        <v>1600</v>
      </c>
      <c r="J131">
        <v>3198</v>
      </c>
      <c r="K131">
        <v>48.856614</v>
      </c>
      <c r="L131">
        <v>2.3522219999999998</v>
      </c>
    </row>
    <row r="132" spans="1:12" x14ac:dyDescent="0.25">
      <c r="A132">
        <v>131</v>
      </c>
      <c r="B132" t="s">
        <v>637</v>
      </c>
      <c r="C132" t="s">
        <v>592</v>
      </c>
      <c r="D132" t="s">
        <v>25</v>
      </c>
      <c r="E132" t="s">
        <v>6</v>
      </c>
      <c r="F132" s="26">
        <v>41084</v>
      </c>
      <c r="G132" s="26">
        <v>41089</v>
      </c>
      <c r="H132" t="s">
        <v>175</v>
      </c>
      <c r="I132">
        <v>3115</v>
      </c>
      <c r="J132">
        <v>2576</v>
      </c>
      <c r="K132">
        <v>48.583148000000001</v>
      </c>
      <c r="L132">
        <v>7.7478819999999997</v>
      </c>
    </row>
    <row r="133" spans="1:12" x14ac:dyDescent="0.25">
      <c r="A133">
        <v>132</v>
      </c>
      <c r="B133" t="s">
        <v>637</v>
      </c>
      <c r="C133" t="s">
        <v>592</v>
      </c>
      <c r="D133" t="s">
        <v>25</v>
      </c>
      <c r="E133" t="s">
        <v>165</v>
      </c>
      <c r="F133" s="26">
        <v>41157</v>
      </c>
      <c r="G133" s="26">
        <v>41158</v>
      </c>
      <c r="H133" t="s">
        <v>166</v>
      </c>
      <c r="I133">
        <v>2625</v>
      </c>
      <c r="J133">
        <v>3198</v>
      </c>
      <c r="K133">
        <v>48.856614</v>
      </c>
      <c r="L133">
        <v>2.3522219999999998</v>
      </c>
    </row>
    <row r="134" spans="1:12" x14ac:dyDescent="0.25">
      <c r="A134">
        <v>133</v>
      </c>
      <c r="B134" t="s">
        <v>637</v>
      </c>
      <c r="C134" t="s">
        <v>592</v>
      </c>
      <c r="D134" t="s">
        <v>25</v>
      </c>
      <c r="E134" t="s">
        <v>6</v>
      </c>
      <c r="F134" s="26">
        <v>41182</v>
      </c>
      <c r="G134" s="26">
        <v>41185</v>
      </c>
      <c r="H134" t="s">
        <v>110</v>
      </c>
      <c r="I134">
        <v>3060</v>
      </c>
      <c r="J134">
        <v>2576</v>
      </c>
      <c r="K134">
        <v>48.583148000000001</v>
      </c>
      <c r="L134">
        <v>7.7478819999999997</v>
      </c>
    </row>
    <row r="135" spans="1:12" x14ac:dyDescent="0.25">
      <c r="A135">
        <v>134</v>
      </c>
      <c r="B135" t="s">
        <v>637</v>
      </c>
      <c r="C135" t="s">
        <v>592</v>
      </c>
      <c r="D135" t="s">
        <v>25</v>
      </c>
      <c r="E135" t="s">
        <v>165</v>
      </c>
      <c r="F135" s="26">
        <v>41224</v>
      </c>
      <c r="G135" s="26">
        <v>41225</v>
      </c>
      <c r="H135" t="s">
        <v>166</v>
      </c>
      <c r="I135">
        <v>2610</v>
      </c>
      <c r="J135">
        <v>3198</v>
      </c>
      <c r="K135">
        <v>48.856614</v>
      </c>
      <c r="L135">
        <v>2.3522219999999998</v>
      </c>
    </row>
    <row r="136" spans="1:12" x14ac:dyDescent="0.25">
      <c r="A136">
        <v>135</v>
      </c>
      <c r="B136" t="s">
        <v>637</v>
      </c>
      <c r="C136" t="s">
        <v>592</v>
      </c>
      <c r="D136" t="s">
        <v>396</v>
      </c>
      <c r="E136" t="s">
        <v>340</v>
      </c>
      <c r="F136" s="26">
        <v>41240</v>
      </c>
      <c r="G136" s="26">
        <v>41241</v>
      </c>
      <c r="H136" t="s">
        <v>397</v>
      </c>
      <c r="I136">
        <v>2930</v>
      </c>
      <c r="J136">
        <v>2600</v>
      </c>
      <c r="K136">
        <v>50.850340000000003</v>
      </c>
      <c r="L136">
        <v>4.3517099999999997</v>
      </c>
    </row>
    <row r="137" spans="1:12" x14ac:dyDescent="0.25">
      <c r="A137">
        <v>136</v>
      </c>
      <c r="B137" t="s">
        <v>637</v>
      </c>
      <c r="C137" t="s">
        <v>592</v>
      </c>
      <c r="D137" t="s">
        <v>25</v>
      </c>
      <c r="E137" t="s">
        <v>165</v>
      </c>
      <c r="F137" s="26">
        <v>41253</v>
      </c>
      <c r="G137" s="26">
        <v>41255</v>
      </c>
      <c r="H137" t="s">
        <v>166</v>
      </c>
      <c r="I137">
        <v>2215</v>
      </c>
      <c r="J137">
        <v>3198</v>
      </c>
      <c r="K137">
        <v>48.856614</v>
      </c>
      <c r="L137">
        <v>2.3522219999999998</v>
      </c>
    </row>
    <row r="138" spans="1:12" x14ac:dyDescent="0.25">
      <c r="A138">
        <v>137</v>
      </c>
      <c r="B138" t="s">
        <v>637</v>
      </c>
      <c r="C138" t="s">
        <v>592</v>
      </c>
      <c r="D138" t="s">
        <v>25</v>
      </c>
      <c r="E138" t="s">
        <v>6</v>
      </c>
      <c r="F138" s="26">
        <v>41294</v>
      </c>
      <c r="G138" s="26">
        <v>41298</v>
      </c>
      <c r="H138" t="s">
        <v>115</v>
      </c>
      <c r="I138">
        <v>3090</v>
      </c>
      <c r="J138">
        <v>2576</v>
      </c>
      <c r="K138">
        <v>48.583148000000001</v>
      </c>
      <c r="L138">
        <v>7.7478819999999997</v>
      </c>
    </row>
    <row r="139" spans="1:12" x14ac:dyDescent="0.25">
      <c r="A139">
        <v>138</v>
      </c>
      <c r="B139" t="s">
        <v>637</v>
      </c>
      <c r="C139" t="s">
        <v>592</v>
      </c>
      <c r="D139" t="s">
        <v>396</v>
      </c>
      <c r="E139" t="s">
        <v>340</v>
      </c>
      <c r="F139" s="26">
        <v>41302</v>
      </c>
      <c r="G139" s="26">
        <v>41304</v>
      </c>
      <c r="H139" t="s">
        <v>404</v>
      </c>
      <c r="I139">
        <v>2920</v>
      </c>
      <c r="J139">
        <v>2600</v>
      </c>
      <c r="K139">
        <v>50.850340000000003</v>
      </c>
      <c r="L139">
        <v>4.3517099999999997</v>
      </c>
    </row>
    <row r="140" spans="1:12" x14ac:dyDescent="0.25">
      <c r="A140">
        <v>139</v>
      </c>
      <c r="B140" t="s">
        <v>637</v>
      </c>
      <c r="C140" t="s">
        <v>592</v>
      </c>
      <c r="D140" t="s">
        <v>25</v>
      </c>
      <c r="E140" t="s">
        <v>165</v>
      </c>
      <c r="F140" s="26">
        <v>41343</v>
      </c>
      <c r="G140" s="26">
        <v>41346</v>
      </c>
      <c r="H140" t="s">
        <v>266</v>
      </c>
      <c r="I140">
        <v>2570</v>
      </c>
      <c r="J140">
        <v>3198</v>
      </c>
      <c r="K140">
        <v>48.856614</v>
      </c>
      <c r="L140">
        <v>2.3522219999999998</v>
      </c>
    </row>
    <row r="141" spans="1:12" x14ac:dyDescent="0.25">
      <c r="A141">
        <v>140</v>
      </c>
      <c r="B141" t="s">
        <v>637</v>
      </c>
      <c r="C141" t="s">
        <v>592</v>
      </c>
      <c r="D141" t="s">
        <v>25</v>
      </c>
      <c r="E141" t="s">
        <v>165</v>
      </c>
      <c r="F141" s="26">
        <v>41351</v>
      </c>
      <c r="G141" s="26">
        <v>41352</v>
      </c>
      <c r="H141" t="s">
        <v>166</v>
      </c>
      <c r="I141">
        <v>2585</v>
      </c>
      <c r="J141">
        <v>3198</v>
      </c>
      <c r="K141">
        <v>48.856614</v>
      </c>
      <c r="L141">
        <v>2.3522219999999998</v>
      </c>
    </row>
    <row r="142" spans="1:12" x14ac:dyDescent="0.25">
      <c r="A142">
        <v>141</v>
      </c>
      <c r="B142" t="s">
        <v>637</v>
      </c>
      <c r="C142" t="s">
        <v>592</v>
      </c>
      <c r="D142" t="s">
        <v>25</v>
      </c>
      <c r="E142" t="s">
        <v>6</v>
      </c>
      <c r="F142" s="26">
        <v>41385</v>
      </c>
      <c r="G142" s="26">
        <v>41390</v>
      </c>
      <c r="H142" t="s">
        <v>26</v>
      </c>
      <c r="I142">
        <v>2548.14</v>
      </c>
      <c r="J142">
        <v>2576</v>
      </c>
      <c r="K142">
        <v>48.583148000000001</v>
      </c>
      <c r="L142">
        <v>7.7478819999999997</v>
      </c>
    </row>
    <row r="143" spans="1:12" x14ac:dyDescent="0.25">
      <c r="A143">
        <v>142</v>
      </c>
      <c r="B143" t="s">
        <v>637</v>
      </c>
      <c r="C143" t="s">
        <v>592</v>
      </c>
      <c r="D143" t="s">
        <v>197</v>
      </c>
      <c r="E143" t="s">
        <v>198</v>
      </c>
      <c r="F143" s="26">
        <v>41414</v>
      </c>
      <c r="G143" s="26">
        <v>41417</v>
      </c>
      <c r="H143" t="s">
        <v>266</v>
      </c>
      <c r="I143">
        <v>2825</v>
      </c>
      <c r="J143">
        <v>3254</v>
      </c>
      <c r="K143">
        <v>51.390422999999998</v>
      </c>
      <c r="L143">
        <v>-6.5167000000000003E-2</v>
      </c>
    </row>
    <row r="144" spans="1:12" x14ac:dyDescent="0.25">
      <c r="A144">
        <v>143</v>
      </c>
      <c r="B144" t="s">
        <v>637</v>
      </c>
      <c r="C144" t="s">
        <v>592</v>
      </c>
      <c r="D144" t="s">
        <v>25</v>
      </c>
      <c r="E144" t="s">
        <v>6</v>
      </c>
      <c r="F144" s="26">
        <v>41448</v>
      </c>
      <c r="G144" s="26">
        <v>41452</v>
      </c>
      <c r="H144" t="s">
        <v>31</v>
      </c>
      <c r="I144">
        <v>3016.15</v>
      </c>
      <c r="J144">
        <v>2576</v>
      </c>
      <c r="K144">
        <v>48.583148000000001</v>
      </c>
      <c r="L144">
        <v>7.7478819999999997</v>
      </c>
    </row>
    <row r="145" spans="1:12" x14ac:dyDescent="0.25">
      <c r="A145">
        <v>144</v>
      </c>
      <c r="B145" t="s">
        <v>637</v>
      </c>
      <c r="C145" t="s">
        <v>592</v>
      </c>
      <c r="D145" t="s">
        <v>25</v>
      </c>
      <c r="E145" t="s">
        <v>6</v>
      </c>
      <c r="F145" s="26">
        <v>41546</v>
      </c>
      <c r="G145" s="26">
        <v>41549</v>
      </c>
      <c r="H145" t="s">
        <v>35</v>
      </c>
      <c r="I145">
        <v>3016.15</v>
      </c>
      <c r="J145">
        <v>2576</v>
      </c>
      <c r="K145">
        <v>48.583148000000001</v>
      </c>
      <c r="L145">
        <v>7.7478819999999997</v>
      </c>
    </row>
    <row r="146" spans="1:12" x14ac:dyDescent="0.25">
      <c r="A146">
        <v>145</v>
      </c>
      <c r="B146" t="s">
        <v>637</v>
      </c>
      <c r="C146" t="s">
        <v>592</v>
      </c>
      <c r="D146" t="s">
        <v>134</v>
      </c>
      <c r="E146" t="s">
        <v>282</v>
      </c>
      <c r="F146" s="26">
        <v>41563</v>
      </c>
      <c r="G146" s="26">
        <v>41565</v>
      </c>
      <c r="H146" t="s">
        <v>419</v>
      </c>
      <c r="I146">
        <v>1646.36</v>
      </c>
      <c r="J146">
        <v>906</v>
      </c>
      <c r="K146">
        <v>54.687156000000002</v>
      </c>
      <c r="L146">
        <v>25.279651000000001</v>
      </c>
    </row>
    <row r="147" spans="1:12" x14ac:dyDescent="0.25">
      <c r="A147">
        <v>146</v>
      </c>
      <c r="B147" t="s">
        <v>637</v>
      </c>
      <c r="C147" t="s">
        <v>592</v>
      </c>
      <c r="D147" t="s">
        <v>25</v>
      </c>
      <c r="E147" t="s">
        <v>165</v>
      </c>
      <c r="F147" s="26">
        <v>41619</v>
      </c>
      <c r="G147" s="26">
        <v>41620</v>
      </c>
      <c r="H147" t="s">
        <v>166</v>
      </c>
      <c r="I147">
        <v>2410</v>
      </c>
      <c r="J147">
        <v>3198</v>
      </c>
      <c r="K147">
        <v>48.856614</v>
      </c>
      <c r="L147">
        <v>2.3522219999999998</v>
      </c>
    </row>
    <row r="148" spans="1:12" x14ac:dyDescent="0.25">
      <c r="A148">
        <v>147</v>
      </c>
      <c r="B148" t="s">
        <v>637</v>
      </c>
      <c r="C148" t="s">
        <v>592</v>
      </c>
      <c r="D148" t="s">
        <v>396</v>
      </c>
      <c r="E148" t="s">
        <v>340</v>
      </c>
      <c r="F148" s="26">
        <v>41659</v>
      </c>
      <c r="G148" s="26">
        <v>41661</v>
      </c>
      <c r="H148" t="s">
        <v>426</v>
      </c>
      <c r="I148">
        <v>2910</v>
      </c>
      <c r="J148">
        <v>2600</v>
      </c>
      <c r="K148">
        <v>50.850340000000003</v>
      </c>
      <c r="L148">
        <v>4.3517099999999997</v>
      </c>
    </row>
    <row r="149" spans="1:12" x14ac:dyDescent="0.25">
      <c r="A149">
        <v>148</v>
      </c>
      <c r="B149" t="s">
        <v>637</v>
      </c>
      <c r="C149" t="s">
        <v>592</v>
      </c>
      <c r="D149" t="s">
        <v>25</v>
      </c>
      <c r="E149" t="s">
        <v>6</v>
      </c>
      <c r="F149" s="26">
        <v>41665</v>
      </c>
      <c r="G149" s="26">
        <v>41670</v>
      </c>
      <c r="H149" t="s">
        <v>428</v>
      </c>
      <c r="I149">
        <v>2930.15</v>
      </c>
      <c r="J149">
        <v>2576</v>
      </c>
      <c r="K149">
        <v>48.583148000000001</v>
      </c>
      <c r="L149">
        <v>7.7478819999999997</v>
      </c>
    </row>
    <row r="150" spans="1:12" x14ac:dyDescent="0.25">
      <c r="A150">
        <v>149</v>
      </c>
      <c r="B150" t="s">
        <v>637</v>
      </c>
      <c r="C150" t="s">
        <v>592</v>
      </c>
      <c r="D150" t="s">
        <v>25</v>
      </c>
      <c r="E150" t="s">
        <v>6</v>
      </c>
      <c r="F150" s="26">
        <v>41811</v>
      </c>
      <c r="G150" s="26">
        <v>41816</v>
      </c>
      <c r="H150" t="s">
        <v>52</v>
      </c>
      <c r="I150">
        <v>2922.37</v>
      </c>
      <c r="J150">
        <v>2576</v>
      </c>
      <c r="K150">
        <v>48.583148000000001</v>
      </c>
      <c r="L150">
        <v>7.7478819999999997</v>
      </c>
    </row>
    <row r="151" spans="1:12" x14ac:dyDescent="0.25">
      <c r="A151">
        <v>150</v>
      </c>
      <c r="B151" t="s">
        <v>637</v>
      </c>
      <c r="C151" t="s">
        <v>592</v>
      </c>
      <c r="D151" t="s">
        <v>432</v>
      </c>
      <c r="E151" t="s">
        <v>433</v>
      </c>
      <c r="F151" s="26">
        <v>41910</v>
      </c>
      <c r="G151" s="26">
        <v>41912</v>
      </c>
      <c r="H151" t="s">
        <v>434</v>
      </c>
      <c r="I151">
        <v>3605</v>
      </c>
      <c r="J151">
        <v>3612</v>
      </c>
      <c r="K151">
        <v>41.872388999999998</v>
      </c>
      <c r="L151">
        <v>12.480180000000001</v>
      </c>
    </row>
    <row r="152" spans="1:12" x14ac:dyDescent="0.25">
      <c r="A152">
        <v>151</v>
      </c>
      <c r="B152" t="s">
        <v>637</v>
      </c>
      <c r="C152" t="s">
        <v>592</v>
      </c>
      <c r="D152" t="s">
        <v>432</v>
      </c>
      <c r="E152" t="s">
        <v>433</v>
      </c>
      <c r="F152" s="26">
        <v>41938</v>
      </c>
      <c r="G152" s="26">
        <v>41940</v>
      </c>
      <c r="H152" t="s">
        <v>439</v>
      </c>
      <c r="I152">
        <v>3180</v>
      </c>
      <c r="J152">
        <v>3612</v>
      </c>
      <c r="K152">
        <v>41.872388999999998</v>
      </c>
      <c r="L152">
        <v>12.480180000000001</v>
      </c>
    </row>
    <row r="153" spans="1:12" x14ac:dyDescent="0.25">
      <c r="A153">
        <v>152</v>
      </c>
      <c r="B153" t="s">
        <v>637</v>
      </c>
      <c r="C153" t="s">
        <v>592</v>
      </c>
      <c r="D153" t="s">
        <v>213</v>
      </c>
      <c r="E153" t="s">
        <v>214</v>
      </c>
      <c r="F153" s="26">
        <v>41941</v>
      </c>
      <c r="G153" s="26">
        <v>41944</v>
      </c>
      <c r="H153" t="s">
        <v>166</v>
      </c>
      <c r="I153">
        <v>3363</v>
      </c>
      <c r="J153">
        <v>5732</v>
      </c>
      <c r="K153">
        <v>40.416775000000001</v>
      </c>
      <c r="L153">
        <v>-3.7037900000000001</v>
      </c>
    </row>
    <row r="154" spans="1:12" x14ac:dyDescent="0.25">
      <c r="A154">
        <v>153</v>
      </c>
      <c r="B154" t="s">
        <v>626</v>
      </c>
      <c r="C154" t="s">
        <v>593</v>
      </c>
      <c r="D154" t="s">
        <v>21</v>
      </c>
      <c r="E154" t="s">
        <v>1</v>
      </c>
      <c r="F154" s="26">
        <v>41812</v>
      </c>
      <c r="G154" s="26">
        <v>41813</v>
      </c>
      <c r="H154" t="s">
        <v>446</v>
      </c>
      <c r="I154">
        <v>829.2</v>
      </c>
      <c r="J154">
        <v>1144</v>
      </c>
      <c r="K154">
        <v>52.520007</v>
      </c>
      <c r="L154">
        <v>13.404954</v>
      </c>
    </row>
    <row r="155" spans="1:12" x14ac:dyDescent="0.25">
      <c r="A155">
        <v>154</v>
      </c>
      <c r="B155" t="s">
        <v>628</v>
      </c>
      <c r="C155" t="s">
        <v>592</v>
      </c>
      <c r="D155" t="s">
        <v>134</v>
      </c>
      <c r="E155" t="s">
        <v>282</v>
      </c>
      <c r="F155" s="26">
        <v>41739</v>
      </c>
      <c r="G155" s="26">
        <v>41741</v>
      </c>
      <c r="H155" t="s">
        <v>452</v>
      </c>
      <c r="I155">
        <v>1267.74</v>
      </c>
      <c r="J155">
        <v>906</v>
      </c>
      <c r="K155">
        <v>54.687156000000002</v>
      </c>
      <c r="L155">
        <v>25.279651000000001</v>
      </c>
    </row>
    <row r="156" spans="1:12" x14ac:dyDescent="0.25">
      <c r="A156">
        <v>155</v>
      </c>
      <c r="B156" t="s">
        <v>628</v>
      </c>
      <c r="C156" t="s">
        <v>592</v>
      </c>
      <c r="D156" t="s">
        <v>134</v>
      </c>
      <c r="E156" t="s">
        <v>282</v>
      </c>
      <c r="F156" s="26">
        <v>41788</v>
      </c>
      <c r="G156" s="26">
        <v>41792</v>
      </c>
      <c r="H156" t="s">
        <v>367</v>
      </c>
      <c r="I156">
        <v>1083.45</v>
      </c>
      <c r="J156">
        <v>906</v>
      </c>
      <c r="K156">
        <v>54.687156000000002</v>
      </c>
      <c r="L156">
        <v>25.279651000000001</v>
      </c>
    </row>
    <row r="157" spans="1:12" x14ac:dyDescent="0.25">
      <c r="A157">
        <v>156</v>
      </c>
      <c r="B157" t="s">
        <v>609</v>
      </c>
      <c r="C157" t="s">
        <v>593</v>
      </c>
      <c r="D157" t="s">
        <v>60</v>
      </c>
      <c r="E157" t="s">
        <v>460</v>
      </c>
      <c r="F157" s="26">
        <v>41222</v>
      </c>
      <c r="G157" s="26">
        <v>41225</v>
      </c>
      <c r="H157" t="s">
        <v>461</v>
      </c>
      <c r="I157">
        <v>1540.55</v>
      </c>
      <c r="J157">
        <v>1380</v>
      </c>
      <c r="K157">
        <v>50.075538000000002</v>
      </c>
      <c r="L157">
        <v>14.437799999999999</v>
      </c>
    </row>
    <row r="158" spans="1:12" x14ac:dyDescent="0.25">
      <c r="A158">
        <v>157</v>
      </c>
      <c r="B158" t="s">
        <v>618</v>
      </c>
      <c r="C158" t="s">
        <v>592</v>
      </c>
      <c r="D158" t="s">
        <v>102</v>
      </c>
      <c r="E158" t="s">
        <v>103</v>
      </c>
      <c r="F158" s="26">
        <v>41926</v>
      </c>
      <c r="G158" s="26">
        <v>41928</v>
      </c>
      <c r="H158" t="s">
        <v>104</v>
      </c>
      <c r="I158">
        <v>620.58000000000004</v>
      </c>
      <c r="J158">
        <v>1076</v>
      </c>
      <c r="K158">
        <v>48.440671000000002</v>
      </c>
      <c r="L158">
        <v>21.168710000000001</v>
      </c>
    </row>
    <row r="159" spans="1:12" x14ac:dyDescent="0.25">
      <c r="A159">
        <v>158</v>
      </c>
      <c r="B159" t="s">
        <v>619</v>
      </c>
      <c r="C159" t="s">
        <v>592</v>
      </c>
      <c r="D159" t="s">
        <v>134</v>
      </c>
      <c r="E159" t="s">
        <v>468</v>
      </c>
      <c r="F159" s="26">
        <v>40866</v>
      </c>
      <c r="G159" s="26">
        <v>40867</v>
      </c>
      <c r="H159" t="s">
        <v>469</v>
      </c>
      <c r="I159">
        <v>935.26</v>
      </c>
      <c r="J159">
        <v>840</v>
      </c>
      <c r="K159">
        <v>54.174252000000003</v>
      </c>
      <c r="L159">
        <v>24.999369000000002</v>
      </c>
    </row>
    <row r="160" spans="1:12" x14ac:dyDescent="0.25">
      <c r="A160">
        <v>159</v>
      </c>
      <c r="B160" t="s">
        <v>619</v>
      </c>
      <c r="C160" t="s">
        <v>592</v>
      </c>
      <c r="D160" t="s">
        <v>134</v>
      </c>
      <c r="E160" t="s">
        <v>246</v>
      </c>
      <c r="F160" s="26">
        <v>41167</v>
      </c>
      <c r="G160" s="26">
        <v>41169</v>
      </c>
      <c r="H160" t="s">
        <v>136</v>
      </c>
      <c r="I160">
        <v>1055.6199999999999</v>
      </c>
      <c r="J160">
        <v>908</v>
      </c>
      <c r="K160">
        <v>54.309767000000001</v>
      </c>
      <c r="L160">
        <v>25.387564000000001</v>
      </c>
    </row>
    <row r="161" spans="1:12" x14ac:dyDescent="0.25">
      <c r="A161">
        <v>160</v>
      </c>
      <c r="B161" t="s">
        <v>629</v>
      </c>
      <c r="C161" t="s">
        <v>593</v>
      </c>
      <c r="D161" t="s">
        <v>134</v>
      </c>
      <c r="E161" t="s">
        <v>282</v>
      </c>
      <c r="F161" s="26">
        <v>41739</v>
      </c>
      <c r="G161" s="26">
        <v>41741</v>
      </c>
      <c r="H161" t="s">
        <v>452</v>
      </c>
      <c r="I161">
        <v>1560.1</v>
      </c>
      <c r="J161">
        <v>906</v>
      </c>
      <c r="K161">
        <v>54.687156000000002</v>
      </c>
      <c r="L161">
        <v>25.279651000000001</v>
      </c>
    </row>
    <row r="162" spans="1:12" x14ac:dyDescent="0.25">
      <c r="A162">
        <v>161</v>
      </c>
      <c r="B162" t="s">
        <v>629</v>
      </c>
      <c r="C162" t="s">
        <v>593</v>
      </c>
      <c r="D162" t="s">
        <v>134</v>
      </c>
      <c r="E162" t="s">
        <v>282</v>
      </c>
      <c r="F162" s="26">
        <v>41789</v>
      </c>
      <c r="G162" s="26">
        <v>41792</v>
      </c>
      <c r="H162" t="s">
        <v>367</v>
      </c>
      <c r="I162">
        <v>1560.1</v>
      </c>
      <c r="J162">
        <v>906</v>
      </c>
      <c r="K162">
        <v>54.687156000000002</v>
      </c>
      <c r="L162">
        <v>25.279651000000001</v>
      </c>
    </row>
    <row r="163" spans="1:12" x14ac:dyDescent="0.25">
      <c r="A163">
        <v>162</v>
      </c>
      <c r="B163" t="s">
        <v>629</v>
      </c>
      <c r="C163" t="s">
        <v>593</v>
      </c>
      <c r="D163" t="s">
        <v>102</v>
      </c>
      <c r="E163" t="s">
        <v>103</v>
      </c>
      <c r="F163" s="26">
        <v>41926</v>
      </c>
      <c r="G163" s="26">
        <v>41928</v>
      </c>
      <c r="H163" t="s">
        <v>104</v>
      </c>
      <c r="I163">
        <v>617.45000000000005</v>
      </c>
      <c r="J163">
        <v>1076</v>
      </c>
      <c r="K163">
        <v>48.440671000000002</v>
      </c>
      <c r="L163">
        <v>21.168710000000001</v>
      </c>
    </row>
    <row r="164" spans="1:12" x14ac:dyDescent="0.25">
      <c r="A164">
        <v>163</v>
      </c>
      <c r="B164" t="s">
        <v>610</v>
      </c>
      <c r="C164" t="s">
        <v>593</v>
      </c>
      <c r="D164" t="s">
        <v>60</v>
      </c>
      <c r="E164" t="s">
        <v>9</v>
      </c>
      <c r="F164" s="26">
        <v>41201</v>
      </c>
      <c r="G164" s="26">
        <v>41201</v>
      </c>
      <c r="H164" t="s">
        <v>480</v>
      </c>
      <c r="I164">
        <v>0</v>
      </c>
      <c r="J164">
        <v>792</v>
      </c>
      <c r="K164">
        <v>50.224625000000003</v>
      </c>
      <c r="L164">
        <v>17.198046999999999</v>
      </c>
    </row>
    <row r="165" spans="1:12" x14ac:dyDescent="0.25">
      <c r="A165">
        <v>164</v>
      </c>
      <c r="B165" t="s">
        <v>610</v>
      </c>
      <c r="C165" t="s">
        <v>593</v>
      </c>
      <c r="D165" t="s">
        <v>60</v>
      </c>
      <c r="E165" t="s">
        <v>8</v>
      </c>
      <c r="F165" s="26">
        <v>41242</v>
      </c>
      <c r="G165" s="26">
        <v>41242</v>
      </c>
      <c r="H165" t="s">
        <v>486</v>
      </c>
      <c r="I165">
        <v>557.14</v>
      </c>
      <c r="J165">
        <v>784</v>
      </c>
      <c r="K165">
        <v>49.820923000000001</v>
      </c>
      <c r="L165">
        <v>18.262523999999999</v>
      </c>
    </row>
    <row r="166" spans="1:12" x14ac:dyDescent="0.25">
      <c r="A166">
        <v>165</v>
      </c>
      <c r="B166" t="s">
        <v>630</v>
      </c>
      <c r="C166" t="s">
        <v>595</v>
      </c>
      <c r="D166" t="s">
        <v>43</v>
      </c>
      <c r="E166" t="s">
        <v>7</v>
      </c>
      <c r="F166" s="26">
        <v>41065</v>
      </c>
      <c r="G166" s="26">
        <v>41067</v>
      </c>
      <c r="H166" t="s">
        <v>491</v>
      </c>
      <c r="I166">
        <v>1557.1</v>
      </c>
      <c r="J166">
        <v>1366</v>
      </c>
      <c r="K166">
        <v>48.208174</v>
      </c>
      <c r="L166">
        <v>16.373819000000001</v>
      </c>
    </row>
    <row r="167" spans="1:12" x14ac:dyDescent="0.25">
      <c r="A167">
        <v>166</v>
      </c>
      <c r="B167" t="s">
        <v>630</v>
      </c>
      <c r="C167" t="s">
        <v>595</v>
      </c>
      <c r="D167" t="s">
        <v>339</v>
      </c>
      <c r="E167" t="s">
        <v>340</v>
      </c>
      <c r="F167" s="26">
        <v>41357</v>
      </c>
      <c r="G167" s="26">
        <v>41359</v>
      </c>
      <c r="H167" t="s">
        <v>497</v>
      </c>
      <c r="I167">
        <v>455.09</v>
      </c>
      <c r="J167">
        <v>2600</v>
      </c>
      <c r="K167">
        <v>50.850340000000003</v>
      </c>
      <c r="L167">
        <v>4.3517099999999997</v>
      </c>
    </row>
    <row r="168" spans="1:12" x14ac:dyDescent="0.25">
      <c r="A168">
        <v>167</v>
      </c>
      <c r="B168" t="s">
        <v>630</v>
      </c>
      <c r="C168" t="s">
        <v>595</v>
      </c>
      <c r="D168" t="s">
        <v>339</v>
      </c>
      <c r="E168" t="s">
        <v>340</v>
      </c>
      <c r="F168" s="26">
        <v>41560</v>
      </c>
      <c r="G168" s="26">
        <v>41562</v>
      </c>
      <c r="H168" t="s">
        <v>341</v>
      </c>
      <c r="I168">
        <v>433.03</v>
      </c>
      <c r="J168">
        <v>2600</v>
      </c>
      <c r="K168">
        <v>50.850340000000003</v>
      </c>
      <c r="L168">
        <v>4.3517099999999997</v>
      </c>
    </row>
    <row r="169" spans="1:12" x14ac:dyDescent="0.25">
      <c r="A169">
        <v>168</v>
      </c>
      <c r="B169" t="s">
        <v>600</v>
      </c>
      <c r="C169" t="s">
        <v>595</v>
      </c>
      <c r="D169" t="s">
        <v>43</v>
      </c>
      <c r="E169" t="s">
        <v>7</v>
      </c>
      <c r="F169" s="26">
        <v>41171</v>
      </c>
      <c r="G169" s="26">
        <v>41172</v>
      </c>
      <c r="H169" t="s">
        <v>503</v>
      </c>
      <c r="I169">
        <v>1010.98</v>
      </c>
      <c r="J169">
        <v>1366</v>
      </c>
      <c r="K169">
        <v>48.208174</v>
      </c>
      <c r="L169">
        <v>16.373819000000001</v>
      </c>
    </row>
    <row r="170" spans="1:12" x14ac:dyDescent="0.25">
      <c r="A170">
        <v>169</v>
      </c>
      <c r="B170" t="s">
        <v>600</v>
      </c>
      <c r="C170" t="s">
        <v>595</v>
      </c>
      <c r="D170" t="s">
        <v>60</v>
      </c>
      <c r="E170" t="s">
        <v>460</v>
      </c>
      <c r="F170" s="26">
        <v>41222</v>
      </c>
      <c r="G170" s="26">
        <v>41225</v>
      </c>
      <c r="H170" t="s">
        <v>461</v>
      </c>
      <c r="I170">
        <v>1068.9000000000001</v>
      </c>
      <c r="J170">
        <v>1380</v>
      </c>
      <c r="K170">
        <v>50.075538000000002</v>
      </c>
      <c r="L170">
        <v>14.437799999999999</v>
      </c>
    </row>
    <row r="171" spans="1:12" x14ac:dyDescent="0.25">
      <c r="A171">
        <v>170</v>
      </c>
      <c r="B171" t="s">
        <v>600</v>
      </c>
      <c r="C171" t="s">
        <v>595</v>
      </c>
      <c r="D171" t="s">
        <v>134</v>
      </c>
      <c r="E171" t="s">
        <v>282</v>
      </c>
      <c r="F171" s="26">
        <v>41788</v>
      </c>
      <c r="G171" s="26">
        <v>41792</v>
      </c>
      <c r="H171" t="s">
        <v>367</v>
      </c>
      <c r="I171">
        <v>1835.42</v>
      </c>
      <c r="J171">
        <v>906</v>
      </c>
      <c r="K171">
        <v>54.687156000000002</v>
      </c>
      <c r="L171">
        <v>25.279651000000001</v>
      </c>
    </row>
    <row r="172" spans="1:12" x14ac:dyDescent="0.25">
      <c r="A172">
        <v>171</v>
      </c>
      <c r="B172" t="s">
        <v>615</v>
      </c>
      <c r="C172" t="s">
        <v>592</v>
      </c>
      <c r="D172" t="s">
        <v>25</v>
      </c>
      <c r="E172" t="s">
        <v>6</v>
      </c>
      <c r="F172" s="26">
        <v>41294</v>
      </c>
      <c r="G172" s="26">
        <v>41299</v>
      </c>
      <c r="H172" t="s">
        <v>115</v>
      </c>
      <c r="I172">
        <v>2939.3</v>
      </c>
      <c r="J172">
        <v>2576</v>
      </c>
      <c r="K172">
        <v>48.583148000000001</v>
      </c>
      <c r="L172">
        <v>7.7478819999999997</v>
      </c>
    </row>
    <row r="173" spans="1:12" x14ac:dyDescent="0.25">
      <c r="A173">
        <v>172</v>
      </c>
      <c r="B173" t="s">
        <v>615</v>
      </c>
      <c r="C173" t="s">
        <v>592</v>
      </c>
      <c r="D173" t="s">
        <v>21</v>
      </c>
      <c r="E173" t="s">
        <v>1</v>
      </c>
      <c r="F173" s="26">
        <v>41346</v>
      </c>
      <c r="G173" s="26">
        <v>41349</v>
      </c>
      <c r="H173" t="s">
        <v>118</v>
      </c>
      <c r="I173">
        <v>1413.17</v>
      </c>
      <c r="J173">
        <v>1144</v>
      </c>
      <c r="K173">
        <v>52.520007</v>
      </c>
      <c r="L173">
        <v>13.404954</v>
      </c>
    </row>
    <row r="174" spans="1:12" x14ac:dyDescent="0.25">
      <c r="A174">
        <v>173</v>
      </c>
      <c r="B174" t="s">
        <v>615</v>
      </c>
      <c r="C174" t="s">
        <v>592</v>
      </c>
      <c r="D174" t="s">
        <v>25</v>
      </c>
      <c r="E174" t="s">
        <v>6</v>
      </c>
      <c r="F174" s="26">
        <v>41385</v>
      </c>
      <c r="G174" s="26">
        <v>41390</v>
      </c>
      <c r="H174" t="s">
        <v>26</v>
      </c>
      <c r="I174">
        <v>2862.45</v>
      </c>
      <c r="J174">
        <v>2576</v>
      </c>
      <c r="K174">
        <v>48.583148000000001</v>
      </c>
      <c r="L174">
        <v>7.7478819999999997</v>
      </c>
    </row>
    <row r="175" spans="1:12" x14ac:dyDescent="0.25">
      <c r="A175">
        <v>174</v>
      </c>
      <c r="B175" t="s">
        <v>615</v>
      </c>
      <c r="C175" t="s">
        <v>592</v>
      </c>
      <c r="D175" t="s">
        <v>25</v>
      </c>
      <c r="E175" t="s">
        <v>6</v>
      </c>
      <c r="F175" s="26">
        <v>41448</v>
      </c>
      <c r="G175" s="26">
        <v>41452</v>
      </c>
      <c r="H175" t="s">
        <v>31</v>
      </c>
      <c r="I175">
        <v>2909.34</v>
      </c>
      <c r="J175">
        <v>2576</v>
      </c>
      <c r="K175">
        <v>48.583148000000001</v>
      </c>
      <c r="L175">
        <v>7.7478819999999997</v>
      </c>
    </row>
    <row r="176" spans="1:12" x14ac:dyDescent="0.25">
      <c r="A176">
        <v>175</v>
      </c>
      <c r="B176" t="s">
        <v>615</v>
      </c>
      <c r="C176" t="s">
        <v>592</v>
      </c>
      <c r="D176" t="s">
        <v>25</v>
      </c>
      <c r="E176" t="s">
        <v>6</v>
      </c>
      <c r="F176" s="26">
        <v>41546</v>
      </c>
      <c r="G176" s="26">
        <v>41551</v>
      </c>
      <c r="H176" t="s">
        <v>35</v>
      </c>
      <c r="I176">
        <v>2862.45</v>
      </c>
      <c r="J176">
        <v>2576</v>
      </c>
      <c r="K176">
        <v>48.583148000000001</v>
      </c>
      <c r="L176">
        <v>7.7478819999999997</v>
      </c>
    </row>
    <row r="177" spans="1:12" x14ac:dyDescent="0.25">
      <c r="A177">
        <v>176</v>
      </c>
      <c r="B177" t="s">
        <v>615</v>
      </c>
      <c r="C177" t="s">
        <v>592</v>
      </c>
      <c r="D177" t="s">
        <v>25</v>
      </c>
      <c r="E177" t="s">
        <v>6</v>
      </c>
      <c r="F177" s="26">
        <v>41665</v>
      </c>
      <c r="G177" s="26">
        <v>41671</v>
      </c>
      <c r="H177" t="s">
        <v>39</v>
      </c>
      <c r="I177">
        <v>2678.91</v>
      </c>
      <c r="J177">
        <v>2576</v>
      </c>
      <c r="K177">
        <v>48.583148000000001</v>
      </c>
      <c r="L177">
        <v>7.7478819999999997</v>
      </c>
    </row>
    <row r="178" spans="1:12" x14ac:dyDescent="0.25">
      <c r="A178">
        <v>177</v>
      </c>
      <c r="B178" t="s">
        <v>615</v>
      </c>
      <c r="C178" t="s">
        <v>592</v>
      </c>
      <c r="D178" t="s">
        <v>25</v>
      </c>
      <c r="E178" t="s">
        <v>6</v>
      </c>
      <c r="F178" s="26">
        <v>41735</v>
      </c>
      <c r="G178" s="26">
        <v>41740</v>
      </c>
      <c r="H178" t="s">
        <v>48</v>
      </c>
      <c r="I178">
        <v>2678.91</v>
      </c>
      <c r="J178">
        <v>2576</v>
      </c>
      <c r="K178">
        <v>48.583148000000001</v>
      </c>
      <c r="L178">
        <v>7.7478819999999997</v>
      </c>
    </row>
    <row r="179" spans="1:12" x14ac:dyDescent="0.25">
      <c r="A179">
        <v>178</v>
      </c>
      <c r="B179" t="s">
        <v>615</v>
      </c>
      <c r="C179" t="s">
        <v>592</v>
      </c>
      <c r="D179" t="s">
        <v>25</v>
      </c>
      <c r="E179" t="s">
        <v>6</v>
      </c>
      <c r="F179" s="26">
        <v>41812</v>
      </c>
      <c r="G179" s="26">
        <v>41816</v>
      </c>
      <c r="H179" t="s">
        <v>52</v>
      </c>
      <c r="I179">
        <v>2678.91</v>
      </c>
      <c r="J179">
        <v>2576</v>
      </c>
      <c r="K179">
        <v>48.583148000000001</v>
      </c>
      <c r="L179">
        <v>7.7478819999999997</v>
      </c>
    </row>
    <row r="180" spans="1:12" x14ac:dyDescent="0.25">
      <c r="A180">
        <v>179</v>
      </c>
      <c r="B180" t="s">
        <v>615</v>
      </c>
      <c r="C180" t="s">
        <v>592</v>
      </c>
      <c r="D180" t="s">
        <v>25</v>
      </c>
      <c r="E180" t="s">
        <v>6</v>
      </c>
      <c r="F180" s="26">
        <v>41910</v>
      </c>
      <c r="G180" s="26">
        <v>41912</v>
      </c>
      <c r="H180" t="s">
        <v>56</v>
      </c>
      <c r="I180">
        <v>2922.37</v>
      </c>
      <c r="J180">
        <v>2576</v>
      </c>
      <c r="K180">
        <v>48.583148000000001</v>
      </c>
      <c r="L180">
        <v>7.7478819999999997</v>
      </c>
    </row>
    <row r="181" spans="1:12" x14ac:dyDescent="0.25">
      <c r="A181">
        <v>180</v>
      </c>
      <c r="B181" t="s">
        <v>602</v>
      </c>
      <c r="C181" t="s">
        <v>593</v>
      </c>
      <c r="D181" t="s">
        <v>21</v>
      </c>
      <c r="E181" t="s">
        <v>318</v>
      </c>
      <c r="F181" s="26">
        <v>41034</v>
      </c>
      <c r="G181" s="26">
        <v>41035</v>
      </c>
      <c r="H181" t="s">
        <v>526</v>
      </c>
      <c r="I181">
        <v>2121.2600000000002</v>
      </c>
      <c r="J181">
        <v>2344</v>
      </c>
      <c r="K181">
        <v>50.775345999999999</v>
      </c>
      <c r="L181">
        <v>6.0838869999999998</v>
      </c>
    </row>
    <row r="182" spans="1:12" x14ac:dyDescent="0.25">
      <c r="A182">
        <v>181</v>
      </c>
      <c r="B182" t="s">
        <v>602</v>
      </c>
      <c r="C182" t="s">
        <v>593</v>
      </c>
      <c r="D182" t="s">
        <v>21</v>
      </c>
      <c r="E182" t="s">
        <v>1</v>
      </c>
      <c r="F182" s="26">
        <v>41209</v>
      </c>
      <c r="G182" s="26">
        <v>41210</v>
      </c>
      <c r="H182" t="s">
        <v>531</v>
      </c>
      <c r="I182">
        <v>752.47</v>
      </c>
      <c r="J182">
        <v>1144</v>
      </c>
      <c r="K182">
        <v>52.520007</v>
      </c>
      <c r="L182">
        <v>13.404954</v>
      </c>
    </row>
    <row r="183" spans="1:12" x14ac:dyDescent="0.25">
      <c r="A183">
        <v>182</v>
      </c>
      <c r="B183" t="s">
        <v>602</v>
      </c>
      <c r="C183" t="s">
        <v>593</v>
      </c>
      <c r="D183" t="s">
        <v>21</v>
      </c>
      <c r="E183" t="s">
        <v>318</v>
      </c>
      <c r="F183" s="26">
        <v>41390</v>
      </c>
      <c r="G183" s="26">
        <v>41392</v>
      </c>
      <c r="H183" t="s">
        <v>535</v>
      </c>
      <c r="I183">
        <v>2242.11</v>
      </c>
      <c r="J183">
        <v>2344</v>
      </c>
      <c r="K183">
        <v>50.775345999999999</v>
      </c>
      <c r="L183">
        <v>6.0838869999999998</v>
      </c>
    </row>
    <row r="184" spans="1:12" x14ac:dyDescent="0.25">
      <c r="A184">
        <v>183</v>
      </c>
      <c r="B184" t="s">
        <v>602</v>
      </c>
      <c r="C184" t="s">
        <v>593</v>
      </c>
      <c r="D184" t="s">
        <v>21</v>
      </c>
      <c r="E184" t="s">
        <v>1</v>
      </c>
      <c r="F184" s="26">
        <v>41399</v>
      </c>
      <c r="G184" s="26">
        <v>41399</v>
      </c>
      <c r="H184" t="s">
        <v>539</v>
      </c>
      <c r="I184">
        <v>752.48</v>
      </c>
      <c r="J184">
        <v>1144</v>
      </c>
      <c r="K184">
        <v>52.520007</v>
      </c>
      <c r="L184">
        <v>13.404954</v>
      </c>
    </row>
    <row r="185" spans="1:12" x14ac:dyDescent="0.25">
      <c r="A185">
        <v>184</v>
      </c>
      <c r="B185" t="s">
        <v>602</v>
      </c>
      <c r="C185" t="s">
        <v>593</v>
      </c>
      <c r="D185" t="s">
        <v>21</v>
      </c>
      <c r="E185" t="s">
        <v>318</v>
      </c>
      <c r="F185" s="26">
        <v>41769</v>
      </c>
      <c r="G185" s="26">
        <v>41770</v>
      </c>
      <c r="H185" t="s">
        <v>544</v>
      </c>
      <c r="I185">
        <v>1872.02</v>
      </c>
      <c r="J185">
        <v>2344</v>
      </c>
      <c r="K185">
        <v>50.775345999999999</v>
      </c>
      <c r="L185">
        <v>6.0838869999999998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E3" sqref="E3"/>
    </sheetView>
  </sheetViews>
  <sheetFormatPr defaultColWidth="49.5703125" defaultRowHeight="15" x14ac:dyDescent="0.25"/>
  <cols>
    <col min="1" max="1" width="5.7109375" bestFit="1" customWidth="1"/>
  </cols>
  <sheetData>
    <row r="1" spans="1:7" ht="16.5" x14ac:dyDescent="0.25">
      <c r="A1" s="1"/>
      <c r="B1" s="3"/>
      <c r="C1" s="3"/>
      <c r="D1" s="27" t="s">
        <v>16</v>
      </c>
      <c r="E1" s="6"/>
      <c r="F1" s="3"/>
      <c r="G1" s="3"/>
    </row>
    <row r="2" spans="1:7" ht="15.75" thickBot="1" x14ac:dyDescent="0.3">
      <c r="A2" s="2" t="s">
        <v>13</v>
      </c>
      <c r="B2" s="4" t="s">
        <v>14</v>
      </c>
      <c r="C2" s="5" t="s">
        <v>15</v>
      </c>
      <c r="D2" s="28"/>
      <c r="E2" s="7" t="s">
        <v>0</v>
      </c>
      <c r="F2" s="8" t="s">
        <v>17</v>
      </c>
      <c r="G2" s="9" t="s">
        <v>18</v>
      </c>
    </row>
    <row r="3" spans="1:7" x14ac:dyDescent="0.25">
      <c r="A3" s="29" t="s">
        <v>19</v>
      </c>
      <c r="B3" s="29" t="s">
        <v>20</v>
      </c>
      <c r="C3" s="10" t="s">
        <v>21</v>
      </c>
      <c r="D3" s="10" t="s">
        <v>2</v>
      </c>
      <c r="E3" s="10" t="s">
        <v>4</v>
      </c>
      <c r="F3" s="31" t="s">
        <v>22</v>
      </c>
      <c r="G3" s="29">
        <v>1184.75</v>
      </c>
    </row>
    <row r="4" spans="1:7" ht="15.75" thickBot="1" x14ac:dyDescent="0.3">
      <c r="A4" s="30"/>
      <c r="B4" s="30"/>
      <c r="C4" s="11" t="s">
        <v>1</v>
      </c>
      <c r="D4" s="11" t="s">
        <v>3</v>
      </c>
      <c r="E4" s="11" t="s">
        <v>5</v>
      </c>
      <c r="F4" s="32"/>
      <c r="G4" s="30"/>
    </row>
    <row r="5" spans="1:7" x14ac:dyDescent="0.25">
      <c r="A5" s="29" t="s">
        <v>23</v>
      </c>
      <c r="B5" s="31" t="s">
        <v>24</v>
      </c>
      <c r="C5" s="10" t="s">
        <v>25</v>
      </c>
      <c r="D5" s="33" t="s">
        <v>26</v>
      </c>
      <c r="E5" s="33" t="s">
        <v>27</v>
      </c>
      <c r="F5" s="31" t="s">
        <v>28</v>
      </c>
      <c r="G5" s="29">
        <v>2962.5</v>
      </c>
    </row>
    <row r="6" spans="1:7" ht="15.75" thickBot="1" x14ac:dyDescent="0.3">
      <c r="A6" s="30"/>
      <c r="B6" s="32"/>
      <c r="C6" s="11" t="s">
        <v>6</v>
      </c>
      <c r="D6" s="34"/>
      <c r="E6" s="34"/>
      <c r="F6" s="32"/>
      <c r="G6" s="30"/>
    </row>
    <row r="7" spans="1:7" x14ac:dyDescent="0.25">
      <c r="A7" s="29" t="s">
        <v>29</v>
      </c>
      <c r="B7" s="31" t="s">
        <v>30</v>
      </c>
      <c r="C7" s="10" t="s">
        <v>25</v>
      </c>
      <c r="D7" s="33" t="s">
        <v>31</v>
      </c>
      <c r="E7" s="33" t="s">
        <v>27</v>
      </c>
      <c r="F7" s="31" t="s">
        <v>32</v>
      </c>
      <c r="G7" s="29">
        <v>2962.49</v>
      </c>
    </row>
    <row r="8" spans="1:7" ht="15.75" thickBot="1" x14ac:dyDescent="0.3">
      <c r="A8" s="30"/>
      <c r="B8" s="32"/>
      <c r="C8" s="11" t="s">
        <v>6</v>
      </c>
      <c r="D8" s="34"/>
      <c r="E8" s="34"/>
      <c r="F8" s="32"/>
      <c r="G8" s="30"/>
    </row>
    <row r="9" spans="1:7" x14ac:dyDescent="0.25">
      <c r="A9" s="29" t="s">
        <v>33</v>
      </c>
      <c r="B9" s="33" t="s">
        <v>34</v>
      </c>
      <c r="C9" s="10" t="s">
        <v>25</v>
      </c>
      <c r="D9" s="33" t="s">
        <v>35</v>
      </c>
      <c r="E9" s="33" t="s">
        <v>27</v>
      </c>
      <c r="F9" s="31" t="s">
        <v>36</v>
      </c>
      <c r="G9" s="29">
        <v>2962.49</v>
      </c>
    </row>
    <row r="10" spans="1:7" ht="15.75" thickBot="1" x14ac:dyDescent="0.3">
      <c r="A10" s="30"/>
      <c r="B10" s="34"/>
      <c r="C10" s="11" t="s">
        <v>6</v>
      </c>
      <c r="D10" s="34"/>
      <c r="E10" s="34"/>
      <c r="F10" s="32"/>
      <c r="G10" s="30"/>
    </row>
    <row r="11" spans="1:7" x14ac:dyDescent="0.25">
      <c r="A11" s="29" t="s">
        <v>37</v>
      </c>
      <c r="B11" s="31" t="s">
        <v>38</v>
      </c>
      <c r="C11" s="10" t="s">
        <v>25</v>
      </c>
      <c r="D11" s="33" t="s">
        <v>39</v>
      </c>
      <c r="E11" s="33" t="s">
        <v>27</v>
      </c>
      <c r="F11" s="31" t="s">
        <v>40</v>
      </c>
      <c r="G11" s="29">
        <v>2930.15</v>
      </c>
    </row>
    <row r="12" spans="1:7" ht="15.75" thickBot="1" x14ac:dyDescent="0.3">
      <c r="A12" s="30"/>
      <c r="B12" s="32"/>
      <c r="C12" s="11" t="s">
        <v>6</v>
      </c>
      <c r="D12" s="34"/>
      <c r="E12" s="34"/>
      <c r="F12" s="32"/>
      <c r="G12" s="30"/>
    </row>
    <row r="13" spans="1:7" x14ac:dyDescent="0.25">
      <c r="A13" s="29" t="s">
        <v>41</v>
      </c>
      <c r="B13" s="29" t="s">
        <v>42</v>
      </c>
      <c r="C13" s="10" t="s">
        <v>43</v>
      </c>
      <c r="D13" s="33" t="s">
        <v>44</v>
      </c>
      <c r="E13" s="33" t="s">
        <v>27</v>
      </c>
      <c r="F13" s="31" t="s">
        <v>45</v>
      </c>
      <c r="G13" s="29">
        <v>2069.36</v>
      </c>
    </row>
    <row r="14" spans="1:7" ht="15.75" thickBot="1" x14ac:dyDescent="0.3">
      <c r="A14" s="30"/>
      <c r="B14" s="30"/>
      <c r="C14" s="11" t="s">
        <v>7</v>
      </c>
      <c r="D14" s="34"/>
      <c r="E14" s="34"/>
      <c r="F14" s="32"/>
      <c r="G14" s="30"/>
    </row>
    <row r="15" spans="1:7" x14ac:dyDescent="0.25">
      <c r="A15" s="29" t="s">
        <v>46</v>
      </c>
      <c r="B15" s="31" t="s">
        <v>47</v>
      </c>
      <c r="C15" s="10" t="s">
        <v>25</v>
      </c>
      <c r="D15" s="33" t="s">
        <v>48</v>
      </c>
      <c r="E15" s="33" t="s">
        <v>27</v>
      </c>
      <c r="F15" s="31" t="s">
        <v>49</v>
      </c>
      <c r="G15" s="29">
        <v>2863.7</v>
      </c>
    </row>
    <row r="16" spans="1:7" ht="15.75" thickBot="1" x14ac:dyDescent="0.3">
      <c r="A16" s="30"/>
      <c r="B16" s="32"/>
      <c r="C16" s="11" t="s">
        <v>6</v>
      </c>
      <c r="D16" s="34"/>
      <c r="E16" s="34"/>
      <c r="F16" s="32"/>
      <c r="G16" s="30"/>
    </row>
    <row r="17" spans="1:7" x14ac:dyDescent="0.25">
      <c r="A17" s="29" t="s">
        <v>50</v>
      </c>
      <c r="B17" s="31" t="s">
        <v>51</v>
      </c>
      <c r="C17" s="10" t="s">
        <v>25</v>
      </c>
      <c r="D17" s="33" t="s">
        <v>52</v>
      </c>
      <c r="E17" s="33" t="s">
        <v>27</v>
      </c>
      <c r="F17" s="31" t="s">
        <v>53</v>
      </c>
      <c r="G17" s="29">
        <v>2922.37</v>
      </c>
    </row>
    <row r="18" spans="1:7" ht="15.75" thickBot="1" x14ac:dyDescent="0.3">
      <c r="A18" s="30"/>
      <c r="B18" s="32"/>
      <c r="C18" s="11" t="s">
        <v>6</v>
      </c>
      <c r="D18" s="34"/>
      <c r="E18" s="34"/>
      <c r="F18" s="32"/>
      <c r="G18" s="30"/>
    </row>
    <row r="19" spans="1:7" x14ac:dyDescent="0.25">
      <c r="A19" s="29" t="s">
        <v>54</v>
      </c>
      <c r="B19" s="33" t="s">
        <v>55</v>
      </c>
      <c r="C19" s="10" t="s">
        <v>25</v>
      </c>
      <c r="D19" s="33" t="s">
        <v>56</v>
      </c>
      <c r="E19" s="33" t="s">
        <v>27</v>
      </c>
      <c r="F19" s="31" t="s">
        <v>57</v>
      </c>
      <c r="G19" s="29">
        <v>2922.37</v>
      </c>
    </row>
    <row r="20" spans="1:7" ht="15.75" thickBot="1" x14ac:dyDescent="0.3">
      <c r="A20" s="30"/>
      <c r="B20" s="34"/>
      <c r="C20" s="11" t="s">
        <v>6</v>
      </c>
      <c r="D20" s="34"/>
      <c r="E20" s="34"/>
      <c r="F20" s="32"/>
      <c r="G20" s="30"/>
    </row>
    <row r="21" spans="1:7" x14ac:dyDescent="0.25">
      <c r="A21" s="29" t="s">
        <v>58</v>
      </c>
      <c r="B21" s="29" t="s">
        <v>59</v>
      </c>
      <c r="C21" s="10" t="s">
        <v>60</v>
      </c>
      <c r="D21" s="10" t="s">
        <v>61</v>
      </c>
      <c r="E21" s="33" t="s">
        <v>63</v>
      </c>
      <c r="F21" s="31" t="s">
        <v>64</v>
      </c>
      <c r="G21" s="29">
        <v>579.96</v>
      </c>
    </row>
    <row r="22" spans="1:7" ht="64.5" thickBot="1" x14ac:dyDescent="0.3">
      <c r="A22" s="30"/>
      <c r="B22" s="30"/>
      <c r="C22" s="11" t="s">
        <v>8</v>
      </c>
      <c r="D22" s="11" t="s">
        <v>62</v>
      </c>
      <c r="E22" s="34"/>
      <c r="F22" s="32"/>
      <c r="G22" s="30"/>
    </row>
    <row r="23" spans="1:7" x14ac:dyDescent="0.25">
      <c r="A23" s="29" t="s">
        <v>65</v>
      </c>
      <c r="B23" s="29" t="s">
        <v>66</v>
      </c>
      <c r="C23" s="10" t="s">
        <v>21</v>
      </c>
      <c r="D23" s="33" t="s">
        <v>67</v>
      </c>
      <c r="E23" s="33" t="s">
        <v>68</v>
      </c>
      <c r="F23" s="37">
        <v>13485</v>
      </c>
      <c r="G23" s="35">
        <v>0</v>
      </c>
    </row>
    <row r="24" spans="1:7" ht="15.75" thickBot="1" x14ac:dyDescent="0.3">
      <c r="A24" s="30"/>
      <c r="B24" s="30"/>
      <c r="C24" s="11" t="s">
        <v>1</v>
      </c>
      <c r="D24" s="34"/>
      <c r="E24" s="34"/>
      <c r="F24" s="38"/>
      <c r="G24" s="36"/>
    </row>
    <row r="25" spans="1:7" x14ac:dyDescent="0.25">
      <c r="A25" s="29" t="s">
        <v>69</v>
      </c>
      <c r="B25" s="31" t="s">
        <v>70</v>
      </c>
      <c r="C25" s="10" t="s">
        <v>60</v>
      </c>
      <c r="D25" s="33" t="s">
        <v>71</v>
      </c>
      <c r="E25" s="33" t="s">
        <v>68</v>
      </c>
      <c r="F25" s="31" t="s">
        <v>72</v>
      </c>
      <c r="G25" s="29">
        <v>341.01</v>
      </c>
    </row>
    <row r="26" spans="1:7" ht="15.75" thickBot="1" x14ac:dyDescent="0.3">
      <c r="A26" s="30"/>
      <c r="B26" s="32"/>
      <c r="C26" s="11" t="s">
        <v>9</v>
      </c>
      <c r="D26" s="34"/>
      <c r="E26" s="34"/>
      <c r="F26" s="32"/>
      <c r="G26" s="30"/>
    </row>
    <row r="27" spans="1:7" x14ac:dyDescent="0.25">
      <c r="A27" s="29" t="s">
        <v>73</v>
      </c>
      <c r="B27" s="31" t="s">
        <v>74</v>
      </c>
      <c r="C27" s="10" t="s">
        <v>21</v>
      </c>
      <c r="D27" s="33" t="s">
        <v>75</v>
      </c>
      <c r="E27" s="33" t="s">
        <v>76</v>
      </c>
      <c r="F27" s="31" t="s">
        <v>77</v>
      </c>
      <c r="G27" s="29">
        <v>1354.75</v>
      </c>
    </row>
    <row r="28" spans="1:7" ht="15.75" thickBot="1" x14ac:dyDescent="0.3">
      <c r="A28" s="30"/>
      <c r="B28" s="32"/>
      <c r="C28" s="11" t="s">
        <v>1</v>
      </c>
      <c r="D28" s="34"/>
      <c r="E28" s="34"/>
      <c r="F28" s="32"/>
      <c r="G28" s="30"/>
    </row>
    <row r="29" spans="1:7" x14ac:dyDescent="0.25">
      <c r="A29" s="29" t="s">
        <v>78</v>
      </c>
      <c r="B29" s="29" t="s">
        <v>79</v>
      </c>
      <c r="C29" s="10" t="s">
        <v>21</v>
      </c>
      <c r="D29" s="33" t="s">
        <v>80</v>
      </c>
      <c r="E29" s="33" t="s">
        <v>76</v>
      </c>
      <c r="F29" s="31" t="s">
        <v>81</v>
      </c>
      <c r="G29" s="29">
        <v>814.15</v>
      </c>
    </row>
    <row r="30" spans="1:7" ht="15.75" thickBot="1" x14ac:dyDescent="0.3">
      <c r="A30" s="30"/>
      <c r="B30" s="30"/>
      <c r="C30" s="11" t="s">
        <v>10</v>
      </c>
      <c r="D30" s="34"/>
      <c r="E30" s="34"/>
      <c r="F30" s="32"/>
      <c r="G30" s="30"/>
    </row>
    <row r="31" spans="1:7" x14ac:dyDescent="0.25">
      <c r="A31" s="29" t="s">
        <v>82</v>
      </c>
      <c r="B31" s="31" t="s">
        <v>83</v>
      </c>
      <c r="C31" s="10" t="s">
        <v>21</v>
      </c>
      <c r="D31" s="10" t="s">
        <v>11</v>
      </c>
      <c r="E31" s="33" t="s">
        <v>76</v>
      </c>
      <c r="F31" s="31" t="s">
        <v>84</v>
      </c>
      <c r="G31" s="29">
        <v>1225.8800000000001</v>
      </c>
    </row>
    <row r="32" spans="1:7" ht="15.75" thickBot="1" x14ac:dyDescent="0.3">
      <c r="A32" s="30"/>
      <c r="B32" s="32"/>
      <c r="C32" s="11" t="s">
        <v>1</v>
      </c>
      <c r="D32" s="11" t="s">
        <v>12</v>
      </c>
      <c r="E32" s="34"/>
      <c r="F32" s="32"/>
      <c r="G32" s="30"/>
    </row>
  </sheetData>
  <mergeCells count="87">
    <mergeCell ref="A31:A32"/>
    <mergeCell ref="B31:B32"/>
    <mergeCell ref="E31:E32"/>
    <mergeCell ref="F31:F32"/>
    <mergeCell ref="G31:G32"/>
    <mergeCell ref="G29:G30"/>
    <mergeCell ref="A27:A28"/>
    <mergeCell ref="B27:B28"/>
    <mergeCell ref="D27:D28"/>
    <mergeCell ref="E27:E28"/>
    <mergeCell ref="F27:F28"/>
    <mergeCell ref="G27:G28"/>
    <mergeCell ref="A29:A30"/>
    <mergeCell ref="B29:B30"/>
    <mergeCell ref="D29:D30"/>
    <mergeCell ref="E29:E30"/>
    <mergeCell ref="F29:F30"/>
    <mergeCell ref="G23:G24"/>
    <mergeCell ref="A25:A26"/>
    <mergeCell ref="B25:B26"/>
    <mergeCell ref="D25:D26"/>
    <mergeCell ref="E25:E26"/>
    <mergeCell ref="F25:F26"/>
    <mergeCell ref="G25:G26"/>
    <mergeCell ref="A23:A24"/>
    <mergeCell ref="B23:B24"/>
    <mergeCell ref="D23:D24"/>
    <mergeCell ref="E23:E24"/>
    <mergeCell ref="F23:F24"/>
    <mergeCell ref="A21:A22"/>
    <mergeCell ref="B21:B22"/>
    <mergeCell ref="E21:E22"/>
    <mergeCell ref="F21:F22"/>
    <mergeCell ref="G21:G22"/>
    <mergeCell ref="G19:G20"/>
    <mergeCell ref="A17:A18"/>
    <mergeCell ref="B17:B18"/>
    <mergeCell ref="D17:D18"/>
    <mergeCell ref="E17:E18"/>
    <mergeCell ref="F17:F18"/>
    <mergeCell ref="G17:G18"/>
    <mergeCell ref="A19:A20"/>
    <mergeCell ref="B19:B20"/>
    <mergeCell ref="D19:D20"/>
    <mergeCell ref="E19:E20"/>
    <mergeCell ref="F19:F20"/>
    <mergeCell ref="G15:G16"/>
    <mergeCell ref="A13:A14"/>
    <mergeCell ref="B13:B14"/>
    <mergeCell ref="D13:D14"/>
    <mergeCell ref="E13:E14"/>
    <mergeCell ref="F13:F14"/>
    <mergeCell ref="G13:G14"/>
    <mergeCell ref="A15:A16"/>
    <mergeCell ref="B15:B16"/>
    <mergeCell ref="D15:D16"/>
    <mergeCell ref="E15:E16"/>
    <mergeCell ref="F15:F16"/>
    <mergeCell ref="G11:G12"/>
    <mergeCell ref="A9:A10"/>
    <mergeCell ref="B9:B10"/>
    <mergeCell ref="D9:D10"/>
    <mergeCell ref="E9:E10"/>
    <mergeCell ref="F9:F10"/>
    <mergeCell ref="G9:G10"/>
    <mergeCell ref="A11:A12"/>
    <mergeCell ref="B11:B12"/>
    <mergeCell ref="D11:D12"/>
    <mergeCell ref="E11:E12"/>
    <mergeCell ref="F11:F12"/>
    <mergeCell ref="G5:G6"/>
    <mergeCell ref="A7:A8"/>
    <mergeCell ref="B7:B8"/>
    <mergeCell ref="D7:D8"/>
    <mergeCell ref="E7:E8"/>
    <mergeCell ref="F7:F8"/>
    <mergeCell ref="G7:G8"/>
    <mergeCell ref="A5:A6"/>
    <mergeCell ref="B5:B6"/>
    <mergeCell ref="D5:D6"/>
    <mergeCell ref="E5:E6"/>
    <mergeCell ref="F5:F6"/>
    <mergeCell ref="D1:D2"/>
    <mergeCell ref="A3:A4"/>
    <mergeCell ref="B3:B4"/>
    <mergeCell ref="F3:F4"/>
    <mergeCell ref="G3:G4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6"/>
  <sheetViews>
    <sheetView workbookViewId="0">
      <selection activeCell="E22" sqref="E22"/>
    </sheetView>
  </sheetViews>
  <sheetFormatPr defaultRowHeight="15" x14ac:dyDescent="0.25"/>
  <sheetData>
    <row r="1" spans="1:8" ht="257.25" thickBot="1" x14ac:dyDescent="0.3">
      <c r="A1" s="2" t="s">
        <v>13</v>
      </c>
      <c r="B1" s="4" t="s">
        <v>14</v>
      </c>
      <c r="C1" s="5" t="s">
        <v>15</v>
      </c>
      <c r="D1" s="18" t="s">
        <v>16</v>
      </c>
      <c r="E1" s="7" t="s">
        <v>0</v>
      </c>
      <c r="F1" s="8" t="s">
        <v>17</v>
      </c>
      <c r="G1" s="9" t="s">
        <v>18</v>
      </c>
      <c r="H1" t="s">
        <v>546</v>
      </c>
    </row>
    <row r="2" spans="1:8" ht="76.5" x14ac:dyDescent="0.25">
      <c r="A2" s="19" t="s">
        <v>19</v>
      </c>
      <c r="B2" s="19" t="s">
        <v>20</v>
      </c>
      <c r="C2" s="10" t="s">
        <v>21</v>
      </c>
      <c r="D2" s="10" t="s">
        <v>2</v>
      </c>
      <c r="E2" s="10" t="s">
        <v>4</v>
      </c>
      <c r="F2" s="19" t="s">
        <v>22</v>
      </c>
      <c r="G2" s="19">
        <v>1184.75</v>
      </c>
      <c r="H2" t="s">
        <v>1</v>
      </c>
    </row>
    <row r="3" spans="1:8" ht="15.75" thickBot="1" x14ac:dyDescent="0.3">
      <c r="A3" s="20"/>
      <c r="B3" s="20"/>
      <c r="C3" s="11" t="s">
        <v>1</v>
      </c>
      <c r="D3" s="11" t="s">
        <v>3</v>
      </c>
      <c r="E3" s="11" t="s">
        <v>5</v>
      </c>
      <c r="F3" s="20"/>
      <c r="G3" s="20"/>
      <c r="H3" t="s">
        <v>25</v>
      </c>
    </row>
    <row r="4" spans="1:8" ht="35.25" customHeight="1" x14ac:dyDescent="0.25">
      <c r="A4" s="19" t="s">
        <v>23</v>
      </c>
      <c r="B4" s="19" t="s">
        <v>24</v>
      </c>
      <c r="C4" s="10" t="s">
        <v>25</v>
      </c>
      <c r="D4" s="19" t="s">
        <v>26</v>
      </c>
      <c r="E4" s="19" t="s">
        <v>27</v>
      </c>
      <c r="F4" s="19" t="s">
        <v>28</v>
      </c>
      <c r="G4" s="19">
        <v>2962.5</v>
      </c>
      <c r="H4" t="s">
        <v>6</v>
      </c>
    </row>
    <row r="5" spans="1:8" ht="15.75" thickBot="1" x14ac:dyDescent="0.3">
      <c r="A5" s="20"/>
      <c r="B5" s="20"/>
      <c r="C5" s="11" t="s">
        <v>6</v>
      </c>
      <c r="D5" s="20"/>
      <c r="E5" s="20"/>
      <c r="F5" s="20"/>
      <c r="G5" s="20"/>
      <c r="H5" t="s">
        <v>25</v>
      </c>
    </row>
    <row r="6" spans="1:8" ht="35.25" customHeight="1" x14ac:dyDescent="0.25">
      <c r="A6" s="19" t="s">
        <v>29</v>
      </c>
      <c r="B6" s="19" t="s">
        <v>30</v>
      </c>
      <c r="C6" s="10" t="s">
        <v>25</v>
      </c>
      <c r="D6" s="19" t="s">
        <v>31</v>
      </c>
      <c r="E6" s="19" t="s">
        <v>27</v>
      </c>
      <c r="F6" s="19" t="s">
        <v>32</v>
      </c>
      <c r="G6" s="19">
        <v>2962.49</v>
      </c>
      <c r="H6" t="s">
        <v>6</v>
      </c>
    </row>
    <row r="7" spans="1:8" ht="15.75" thickBot="1" x14ac:dyDescent="0.3">
      <c r="A7" s="20"/>
      <c r="B7" s="20"/>
      <c r="C7" s="11" t="s">
        <v>6</v>
      </c>
      <c r="D7" s="20"/>
      <c r="E7" s="20"/>
      <c r="F7" s="20"/>
      <c r="G7" s="20"/>
      <c r="H7" t="s">
        <v>25</v>
      </c>
    </row>
    <row r="8" spans="1:8" ht="35.25" customHeight="1" x14ac:dyDescent="0.25">
      <c r="A8" s="19" t="s">
        <v>33</v>
      </c>
      <c r="B8" s="19" t="s">
        <v>34</v>
      </c>
      <c r="C8" s="10" t="s">
        <v>25</v>
      </c>
      <c r="D8" s="19" t="s">
        <v>35</v>
      </c>
      <c r="E8" s="19" t="s">
        <v>27</v>
      </c>
      <c r="F8" s="19" t="s">
        <v>36</v>
      </c>
      <c r="G8" s="19">
        <v>2962.49</v>
      </c>
      <c r="H8" t="s">
        <v>6</v>
      </c>
    </row>
    <row r="9" spans="1:8" ht="15.75" thickBot="1" x14ac:dyDescent="0.3">
      <c r="A9" s="20"/>
      <c r="B9" s="20"/>
      <c r="C9" s="11" t="s">
        <v>6</v>
      </c>
      <c r="D9" s="20"/>
      <c r="E9" s="20"/>
      <c r="F9" s="20"/>
      <c r="G9" s="20"/>
      <c r="H9" t="s">
        <v>25</v>
      </c>
    </row>
    <row r="10" spans="1:8" ht="35.25" customHeight="1" x14ac:dyDescent="0.25">
      <c r="A10" s="19" t="s">
        <v>37</v>
      </c>
      <c r="B10" s="19" t="s">
        <v>38</v>
      </c>
      <c r="C10" s="10" t="s">
        <v>25</v>
      </c>
      <c r="D10" s="19" t="s">
        <v>39</v>
      </c>
      <c r="E10" s="19" t="s">
        <v>27</v>
      </c>
      <c r="F10" s="19" t="s">
        <v>40</v>
      </c>
      <c r="G10" s="19">
        <v>2930.15</v>
      </c>
      <c r="H10" t="s">
        <v>6</v>
      </c>
    </row>
    <row r="11" spans="1:8" ht="15.75" thickBot="1" x14ac:dyDescent="0.3">
      <c r="A11" s="20"/>
      <c r="B11" s="20"/>
      <c r="C11" s="11" t="s">
        <v>6</v>
      </c>
      <c r="D11" s="20"/>
      <c r="E11" s="20"/>
      <c r="F11" s="20"/>
      <c r="G11" s="20"/>
      <c r="H11" t="s">
        <v>43</v>
      </c>
    </row>
    <row r="12" spans="1:8" ht="60.75" customHeight="1" x14ac:dyDescent="0.25">
      <c r="A12" s="19" t="s">
        <v>41</v>
      </c>
      <c r="B12" s="19" t="s">
        <v>42</v>
      </c>
      <c r="C12" s="10" t="s">
        <v>43</v>
      </c>
      <c r="D12" s="19" t="s">
        <v>44</v>
      </c>
      <c r="E12" s="19" t="s">
        <v>27</v>
      </c>
      <c r="F12" s="19" t="s">
        <v>45</v>
      </c>
      <c r="G12" s="19">
        <v>2069.36</v>
      </c>
      <c r="H12" t="s">
        <v>7</v>
      </c>
    </row>
    <row r="13" spans="1:8" ht="15.75" thickBot="1" x14ac:dyDescent="0.3">
      <c r="A13" s="20"/>
      <c r="B13" s="20"/>
      <c r="C13" s="11" t="s">
        <v>7</v>
      </c>
      <c r="D13" s="20"/>
      <c r="E13" s="20"/>
      <c r="F13" s="20"/>
      <c r="G13" s="20"/>
      <c r="H13" t="s">
        <v>25</v>
      </c>
    </row>
    <row r="14" spans="1:8" ht="35.25" customHeight="1" x14ac:dyDescent="0.25">
      <c r="A14" s="19" t="s">
        <v>46</v>
      </c>
      <c r="B14" s="19" t="s">
        <v>47</v>
      </c>
      <c r="C14" s="10" t="s">
        <v>25</v>
      </c>
      <c r="D14" s="19" t="s">
        <v>48</v>
      </c>
      <c r="E14" s="19" t="s">
        <v>27</v>
      </c>
      <c r="F14" s="19" t="s">
        <v>49</v>
      </c>
      <c r="G14" s="19">
        <v>2863.7</v>
      </c>
      <c r="H14" t="s">
        <v>6</v>
      </c>
    </row>
    <row r="15" spans="1:8" ht="15.75" thickBot="1" x14ac:dyDescent="0.3">
      <c r="A15" s="20"/>
      <c r="B15" s="20"/>
      <c r="C15" s="11" t="s">
        <v>6</v>
      </c>
      <c r="D15" s="20"/>
      <c r="E15" s="20"/>
      <c r="F15" s="20"/>
      <c r="G15" s="20"/>
      <c r="H15" t="s">
        <v>25</v>
      </c>
    </row>
    <row r="16" spans="1:8" ht="35.25" customHeight="1" x14ac:dyDescent="0.25">
      <c r="A16" s="19" t="s">
        <v>50</v>
      </c>
      <c r="B16" s="19" t="s">
        <v>51</v>
      </c>
      <c r="C16" s="10" t="s">
        <v>25</v>
      </c>
      <c r="D16" s="19" t="s">
        <v>52</v>
      </c>
      <c r="E16" s="19" t="s">
        <v>27</v>
      </c>
      <c r="F16" s="19" t="s">
        <v>53</v>
      </c>
      <c r="G16" s="19">
        <v>2922.37</v>
      </c>
      <c r="H16" t="s">
        <v>6</v>
      </c>
    </row>
    <row r="17" spans="1:8" ht="15.75" thickBot="1" x14ac:dyDescent="0.3">
      <c r="A17" s="20"/>
      <c r="B17" s="20"/>
      <c r="C17" s="11" t="s">
        <v>6</v>
      </c>
      <c r="D17" s="20"/>
      <c r="E17" s="20"/>
      <c r="F17" s="20"/>
      <c r="G17" s="20"/>
      <c r="H17" t="s">
        <v>25</v>
      </c>
    </row>
    <row r="18" spans="1:8" ht="35.25" customHeight="1" x14ac:dyDescent="0.25">
      <c r="A18" s="19" t="s">
        <v>54</v>
      </c>
      <c r="B18" s="19" t="s">
        <v>55</v>
      </c>
      <c r="C18" s="10" t="s">
        <v>25</v>
      </c>
      <c r="D18" s="19" t="s">
        <v>56</v>
      </c>
      <c r="E18" s="19" t="s">
        <v>27</v>
      </c>
      <c r="F18" s="19" t="s">
        <v>57</v>
      </c>
      <c r="G18" s="19">
        <v>2922.37</v>
      </c>
      <c r="H18" t="s">
        <v>6</v>
      </c>
    </row>
    <row r="19" spans="1:8" ht="15.75" thickBot="1" x14ac:dyDescent="0.3">
      <c r="A19" s="20"/>
      <c r="B19" s="20"/>
      <c r="C19" s="11" t="s">
        <v>6</v>
      </c>
      <c r="D19" s="20"/>
      <c r="E19" s="20"/>
      <c r="F19" s="20"/>
      <c r="G19" s="20"/>
      <c r="H19" t="s">
        <v>60</v>
      </c>
    </row>
    <row r="20" spans="1:8" ht="76.5" x14ac:dyDescent="0.25">
      <c r="A20" s="19" t="s">
        <v>58</v>
      </c>
      <c r="B20" s="19" t="s">
        <v>59</v>
      </c>
      <c r="C20" s="10" t="s">
        <v>60</v>
      </c>
      <c r="D20" s="10" t="s">
        <v>61</v>
      </c>
      <c r="E20" s="19" t="s">
        <v>63</v>
      </c>
      <c r="F20" s="19" t="s">
        <v>64</v>
      </c>
      <c r="G20" s="19">
        <v>579.96</v>
      </c>
      <c r="H20" t="s">
        <v>8</v>
      </c>
    </row>
    <row r="21" spans="1:8" ht="409.6" thickBot="1" x14ac:dyDescent="0.3">
      <c r="A21" s="20"/>
      <c r="B21" s="20"/>
      <c r="C21" s="11" t="s">
        <v>8</v>
      </c>
      <c r="D21" s="11" t="s">
        <v>62</v>
      </c>
      <c r="E21" s="20"/>
      <c r="F21" s="20"/>
      <c r="G21" s="20"/>
      <c r="H21" t="s">
        <v>21</v>
      </c>
    </row>
    <row r="22" spans="1:8" ht="22.5" customHeight="1" x14ac:dyDescent="0.25">
      <c r="A22" s="19" t="s">
        <v>65</v>
      </c>
      <c r="B22" s="19" t="s">
        <v>66</v>
      </c>
      <c r="C22" s="10" t="s">
        <v>21</v>
      </c>
      <c r="D22" s="19" t="s">
        <v>67</v>
      </c>
      <c r="E22" s="19" t="s">
        <v>68</v>
      </c>
      <c r="F22" s="21">
        <v>13485</v>
      </c>
      <c r="G22" s="19">
        <v>0</v>
      </c>
      <c r="H22" t="s">
        <v>1</v>
      </c>
    </row>
    <row r="23" spans="1:8" ht="15.75" thickBot="1" x14ac:dyDescent="0.3">
      <c r="A23" s="20"/>
      <c r="B23" s="20"/>
      <c r="C23" s="11" t="s">
        <v>1</v>
      </c>
      <c r="D23" s="20"/>
      <c r="E23" s="20"/>
      <c r="F23" s="22"/>
      <c r="G23" s="20"/>
      <c r="H23" t="s">
        <v>60</v>
      </c>
    </row>
    <row r="24" spans="1:8" ht="60.75" customHeight="1" x14ac:dyDescent="0.25">
      <c r="A24" s="19" t="s">
        <v>69</v>
      </c>
      <c r="B24" s="19" t="s">
        <v>70</v>
      </c>
      <c r="C24" s="10" t="s">
        <v>60</v>
      </c>
      <c r="D24" s="19" t="s">
        <v>71</v>
      </c>
      <c r="E24" s="19" t="s">
        <v>68</v>
      </c>
      <c r="F24" s="19" t="s">
        <v>72</v>
      </c>
      <c r="G24" s="19">
        <v>341.01</v>
      </c>
      <c r="H24" t="s">
        <v>9</v>
      </c>
    </row>
    <row r="25" spans="1:8" ht="15.75" thickBot="1" x14ac:dyDescent="0.3">
      <c r="A25" s="20"/>
      <c r="B25" s="20"/>
      <c r="C25" s="11" t="s">
        <v>9</v>
      </c>
      <c r="D25" s="20"/>
      <c r="E25" s="20"/>
      <c r="F25" s="20"/>
      <c r="G25" s="20"/>
      <c r="H25" t="s">
        <v>21</v>
      </c>
    </row>
    <row r="26" spans="1:8" ht="60.75" customHeight="1" x14ac:dyDescent="0.25">
      <c r="A26" s="19" t="s">
        <v>73</v>
      </c>
      <c r="B26" s="19" t="s">
        <v>74</v>
      </c>
      <c r="C26" s="10" t="s">
        <v>21</v>
      </c>
      <c r="D26" s="19" t="s">
        <v>75</v>
      </c>
      <c r="E26" s="19" t="s">
        <v>76</v>
      </c>
      <c r="F26" s="19" t="s">
        <v>77</v>
      </c>
      <c r="G26" s="19">
        <v>1354.75</v>
      </c>
      <c r="H26" t="s">
        <v>1</v>
      </c>
    </row>
    <row r="27" spans="1:8" ht="15.75" thickBot="1" x14ac:dyDescent="0.3">
      <c r="A27" s="20"/>
      <c r="B27" s="20"/>
      <c r="C27" s="11" t="s">
        <v>1</v>
      </c>
      <c r="D27" s="20"/>
      <c r="E27" s="20"/>
      <c r="F27" s="20"/>
      <c r="G27" s="20"/>
      <c r="H27" t="s">
        <v>21</v>
      </c>
    </row>
    <row r="28" spans="1:8" ht="37.5" customHeight="1" x14ac:dyDescent="0.25">
      <c r="A28" s="19" t="s">
        <v>78</v>
      </c>
      <c r="B28" s="19" t="s">
        <v>79</v>
      </c>
      <c r="C28" s="10" t="s">
        <v>21</v>
      </c>
      <c r="D28" s="19" t="s">
        <v>80</v>
      </c>
      <c r="E28" s="19" t="s">
        <v>76</v>
      </c>
      <c r="F28" s="19" t="s">
        <v>81</v>
      </c>
      <c r="G28" s="19">
        <v>814.15</v>
      </c>
      <c r="H28" t="s">
        <v>10</v>
      </c>
    </row>
    <row r="29" spans="1:8" ht="26.25" thickBot="1" x14ac:dyDescent="0.3">
      <c r="A29" s="20"/>
      <c r="B29" s="20"/>
      <c r="C29" s="11" t="s">
        <v>10</v>
      </c>
      <c r="D29" s="20"/>
      <c r="E29" s="20"/>
      <c r="F29" s="20"/>
      <c r="G29" s="20"/>
      <c r="H29" t="s">
        <v>21</v>
      </c>
    </row>
    <row r="30" spans="1:8" ht="76.5" x14ac:dyDescent="0.25">
      <c r="A30" s="19" t="s">
        <v>82</v>
      </c>
      <c r="B30" s="19" t="s">
        <v>83</v>
      </c>
      <c r="C30" s="10" t="s">
        <v>21</v>
      </c>
      <c r="D30" s="10" t="s">
        <v>11</v>
      </c>
      <c r="E30" s="19" t="s">
        <v>76</v>
      </c>
      <c r="F30" s="19" t="s">
        <v>84</v>
      </c>
      <c r="G30" s="19">
        <v>1225.8800000000001</v>
      </c>
      <c r="H30" t="s">
        <v>1</v>
      </c>
    </row>
    <row r="31" spans="1:8" ht="15.75" thickBot="1" x14ac:dyDescent="0.3">
      <c r="A31" s="20"/>
      <c r="B31" s="20"/>
      <c r="C31" s="11" t="s">
        <v>1</v>
      </c>
      <c r="D31" s="11" t="s">
        <v>12</v>
      </c>
      <c r="E31" s="20"/>
      <c r="F31" s="20"/>
      <c r="G31" s="20"/>
      <c r="H31">
        <v>0</v>
      </c>
    </row>
    <row r="32" spans="1:8" x14ac:dyDescent="0.25">
      <c r="H32">
        <v>0</v>
      </c>
    </row>
    <row r="33" spans="1:8" ht="15.75" thickBot="1" x14ac:dyDescent="0.3">
      <c r="A33" s="13"/>
      <c r="H33" t="s">
        <v>87</v>
      </c>
    </row>
    <row r="34" spans="1:8" ht="102" x14ac:dyDescent="0.25">
      <c r="A34" s="19" t="s">
        <v>85</v>
      </c>
      <c r="B34" s="19" t="s">
        <v>86</v>
      </c>
      <c r="C34" s="14" t="s">
        <v>87</v>
      </c>
      <c r="D34" s="14" t="s">
        <v>89</v>
      </c>
      <c r="E34" s="19" t="s">
        <v>76</v>
      </c>
      <c r="F34" s="19" t="s">
        <v>91</v>
      </c>
      <c r="G34" s="19">
        <v>1229.8800000000001</v>
      </c>
      <c r="H34" t="s">
        <v>88</v>
      </c>
    </row>
    <row r="35" spans="1:8" ht="141" thickBot="1" x14ac:dyDescent="0.3">
      <c r="A35" s="20"/>
      <c r="B35" s="20"/>
      <c r="C35" s="11" t="s">
        <v>88</v>
      </c>
      <c r="D35" s="11" t="s">
        <v>90</v>
      </c>
      <c r="E35" s="20"/>
      <c r="F35" s="20"/>
      <c r="G35" s="20"/>
      <c r="H35" t="s">
        <v>94</v>
      </c>
    </row>
    <row r="36" spans="1:8" ht="89.25" x14ac:dyDescent="0.25">
      <c r="A36" s="19" t="s">
        <v>92</v>
      </c>
      <c r="B36" s="19" t="s">
        <v>93</v>
      </c>
      <c r="C36" s="10" t="s">
        <v>94</v>
      </c>
      <c r="D36" s="10" t="s">
        <v>96</v>
      </c>
      <c r="E36" s="19" t="s">
        <v>98</v>
      </c>
      <c r="F36" s="19" t="s">
        <v>99</v>
      </c>
      <c r="G36" s="19">
        <v>789.08</v>
      </c>
      <c r="H36" t="s">
        <v>95</v>
      </c>
    </row>
    <row r="37" spans="1:8" ht="64.5" thickBot="1" x14ac:dyDescent="0.3">
      <c r="A37" s="20"/>
      <c r="B37" s="20"/>
      <c r="C37" s="11" t="s">
        <v>95</v>
      </c>
      <c r="D37" s="11" t="s">
        <v>97</v>
      </c>
      <c r="E37" s="20"/>
      <c r="F37" s="20"/>
      <c r="G37" s="20"/>
      <c r="H37" t="s">
        <v>102</v>
      </c>
    </row>
    <row r="38" spans="1:8" ht="76.5" x14ac:dyDescent="0.25">
      <c r="A38" s="19" t="s">
        <v>100</v>
      </c>
      <c r="B38" s="19" t="s">
        <v>101</v>
      </c>
      <c r="C38" s="10" t="s">
        <v>102</v>
      </c>
      <c r="D38" s="10" t="s">
        <v>104</v>
      </c>
      <c r="E38" s="19" t="s">
        <v>98</v>
      </c>
      <c r="F38" s="19" t="s">
        <v>107</v>
      </c>
      <c r="G38" s="19">
        <v>836.47</v>
      </c>
      <c r="H38" t="s">
        <v>103</v>
      </c>
    </row>
    <row r="39" spans="1:8" ht="76.5" x14ac:dyDescent="0.25">
      <c r="A39" s="23"/>
      <c r="B39" s="23"/>
      <c r="C39" s="10" t="s">
        <v>103</v>
      </c>
      <c r="D39" s="10" t="s">
        <v>105</v>
      </c>
      <c r="E39" s="23"/>
      <c r="F39" s="23"/>
      <c r="G39" s="23"/>
      <c r="H39">
        <v>0</v>
      </c>
    </row>
    <row r="40" spans="1:8" ht="39" thickBot="1" x14ac:dyDescent="0.3">
      <c r="A40" s="20"/>
      <c r="B40" s="20"/>
      <c r="C40" s="15"/>
      <c r="D40" s="11" t="s">
        <v>106</v>
      </c>
      <c r="E40" s="20"/>
      <c r="F40" s="20"/>
      <c r="G40" s="20"/>
      <c r="H40" t="s">
        <v>25</v>
      </c>
    </row>
    <row r="41" spans="1:8" ht="35.25" customHeight="1" x14ac:dyDescent="0.25">
      <c r="A41" s="19" t="s">
        <v>108</v>
      </c>
      <c r="B41" s="19" t="s">
        <v>109</v>
      </c>
      <c r="C41" s="10" t="s">
        <v>25</v>
      </c>
      <c r="D41" s="19" t="s">
        <v>110</v>
      </c>
      <c r="E41" s="19" t="s">
        <v>111</v>
      </c>
      <c r="F41" s="19" t="s">
        <v>112</v>
      </c>
      <c r="G41" s="19">
        <v>2940.93</v>
      </c>
      <c r="H41" t="s">
        <v>6</v>
      </c>
    </row>
    <row r="42" spans="1:8" ht="15.75" thickBot="1" x14ac:dyDescent="0.3">
      <c r="A42" s="20"/>
      <c r="B42" s="20"/>
      <c r="C42" s="11" t="s">
        <v>6</v>
      </c>
      <c r="D42" s="20"/>
      <c r="E42" s="20"/>
      <c r="F42" s="20"/>
      <c r="G42" s="20"/>
      <c r="H42" t="s">
        <v>25</v>
      </c>
    </row>
    <row r="43" spans="1:8" ht="35.25" customHeight="1" x14ac:dyDescent="0.25">
      <c r="A43" s="19" t="s">
        <v>113</v>
      </c>
      <c r="B43" s="19" t="s">
        <v>114</v>
      </c>
      <c r="C43" s="10" t="s">
        <v>25</v>
      </c>
      <c r="D43" s="19" t="s">
        <v>115</v>
      </c>
      <c r="E43" s="19" t="s">
        <v>111</v>
      </c>
      <c r="F43" s="24">
        <v>41833</v>
      </c>
      <c r="G43" s="19">
        <v>2904.95</v>
      </c>
      <c r="H43" t="s">
        <v>6</v>
      </c>
    </row>
    <row r="44" spans="1:8" ht="15.75" thickBot="1" x14ac:dyDescent="0.3">
      <c r="A44" s="20"/>
      <c r="B44" s="20"/>
      <c r="C44" s="11" t="s">
        <v>6</v>
      </c>
      <c r="D44" s="20"/>
      <c r="E44" s="20"/>
      <c r="F44" s="25"/>
      <c r="G44" s="20"/>
      <c r="H44" t="s">
        <v>21</v>
      </c>
    </row>
    <row r="45" spans="1:8" ht="76.5" x14ac:dyDescent="0.25">
      <c r="A45" s="19" t="s">
        <v>116</v>
      </c>
      <c r="B45" s="19" t="s">
        <v>117</v>
      </c>
      <c r="C45" s="10" t="s">
        <v>21</v>
      </c>
      <c r="D45" s="10" t="s">
        <v>118</v>
      </c>
      <c r="E45" s="19" t="s">
        <v>111</v>
      </c>
      <c r="F45" s="19" t="s">
        <v>120</v>
      </c>
      <c r="G45" s="19">
        <v>1232.76</v>
      </c>
      <c r="H45" t="s">
        <v>1</v>
      </c>
    </row>
    <row r="46" spans="1:8" ht="39" thickBot="1" x14ac:dyDescent="0.3">
      <c r="A46" s="20"/>
      <c r="B46" s="20"/>
      <c r="C46" s="11" t="s">
        <v>1</v>
      </c>
      <c r="D46" s="11" t="s">
        <v>119</v>
      </c>
      <c r="E46" s="20"/>
      <c r="F46" s="20"/>
      <c r="G46" s="20"/>
      <c r="H46" t="s">
        <v>25</v>
      </c>
    </row>
    <row r="47" spans="1:8" ht="35.25" customHeight="1" x14ac:dyDescent="0.25">
      <c r="A47" s="19" t="s">
        <v>121</v>
      </c>
      <c r="B47" s="19" t="s">
        <v>122</v>
      </c>
      <c r="C47" s="10" t="s">
        <v>25</v>
      </c>
      <c r="D47" s="19" t="s">
        <v>26</v>
      </c>
      <c r="E47" s="19" t="s">
        <v>111</v>
      </c>
      <c r="F47" s="19" t="s">
        <v>28</v>
      </c>
      <c r="G47" s="19">
        <v>2793.75</v>
      </c>
      <c r="H47" t="s">
        <v>6</v>
      </c>
    </row>
    <row r="48" spans="1:8" ht="15.75" thickBot="1" x14ac:dyDescent="0.3">
      <c r="A48" s="20"/>
      <c r="B48" s="20"/>
      <c r="C48" s="11" t="s">
        <v>6</v>
      </c>
      <c r="D48" s="20"/>
      <c r="E48" s="20"/>
      <c r="F48" s="20"/>
      <c r="G48" s="20"/>
      <c r="H48" t="s">
        <v>25</v>
      </c>
    </row>
    <row r="49" spans="1:8" ht="35.25" customHeight="1" x14ac:dyDescent="0.25">
      <c r="A49" s="19" t="s">
        <v>123</v>
      </c>
      <c r="B49" s="19" t="s">
        <v>30</v>
      </c>
      <c r="C49" s="10" t="s">
        <v>25</v>
      </c>
      <c r="D49" s="19" t="s">
        <v>31</v>
      </c>
      <c r="E49" s="19" t="s">
        <v>111</v>
      </c>
      <c r="F49" s="19" t="s">
        <v>32</v>
      </c>
      <c r="G49" s="19">
        <v>2909.34</v>
      </c>
      <c r="H49" t="s">
        <v>6</v>
      </c>
    </row>
    <row r="50" spans="1:8" ht="15.75" thickBot="1" x14ac:dyDescent="0.3">
      <c r="A50" s="20"/>
      <c r="B50" s="20"/>
      <c r="C50" s="11" t="s">
        <v>6</v>
      </c>
      <c r="D50" s="20"/>
      <c r="E50" s="20"/>
      <c r="F50" s="20"/>
      <c r="G50" s="20"/>
      <c r="H50" t="s">
        <v>25</v>
      </c>
    </row>
    <row r="51" spans="1:8" ht="35.25" customHeight="1" x14ac:dyDescent="0.25">
      <c r="A51" s="19" t="s">
        <v>124</v>
      </c>
      <c r="B51" s="19" t="s">
        <v>125</v>
      </c>
      <c r="C51" s="10" t="s">
        <v>25</v>
      </c>
      <c r="D51" s="19" t="s">
        <v>35</v>
      </c>
      <c r="E51" s="19" t="s">
        <v>111</v>
      </c>
      <c r="F51" s="19" t="s">
        <v>36</v>
      </c>
      <c r="G51" s="19">
        <v>2793.75</v>
      </c>
      <c r="H51" t="s">
        <v>6</v>
      </c>
    </row>
    <row r="52" spans="1:8" ht="15.75" thickBot="1" x14ac:dyDescent="0.3">
      <c r="A52" s="20"/>
      <c r="B52" s="20"/>
      <c r="C52" s="11" t="s">
        <v>6</v>
      </c>
      <c r="D52" s="20"/>
      <c r="E52" s="20"/>
      <c r="F52" s="20"/>
      <c r="G52" s="20"/>
      <c r="H52" t="s">
        <v>25</v>
      </c>
    </row>
    <row r="53" spans="1:8" ht="35.25" customHeight="1" x14ac:dyDescent="0.25">
      <c r="A53" s="19" t="s">
        <v>126</v>
      </c>
      <c r="B53" s="19" t="s">
        <v>38</v>
      </c>
      <c r="C53" s="10" t="s">
        <v>25</v>
      </c>
      <c r="D53" s="19" t="s">
        <v>39</v>
      </c>
      <c r="E53" s="19" t="s">
        <v>111</v>
      </c>
      <c r="F53" s="19" t="s">
        <v>40</v>
      </c>
      <c r="G53" s="19">
        <v>2647.56</v>
      </c>
      <c r="H53" t="s">
        <v>6</v>
      </c>
    </row>
    <row r="54" spans="1:8" ht="15.75" thickBot="1" x14ac:dyDescent="0.3">
      <c r="A54" s="20"/>
      <c r="B54" s="20"/>
      <c r="C54" s="11" t="s">
        <v>6</v>
      </c>
      <c r="D54" s="20"/>
      <c r="E54" s="20"/>
      <c r="F54" s="20"/>
      <c r="G54" s="20"/>
      <c r="H54" t="s">
        <v>25</v>
      </c>
    </row>
    <row r="55" spans="1:8" ht="35.25" customHeight="1" x14ac:dyDescent="0.25">
      <c r="A55" s="19" t="s">
        <v>127</v>
      </c>
      <c r="B55" s="19" t="s">
        <v>47</v>
      </c>
      <c r="C55" s="10" t="s">
        <v>25</v>
      </c>
      <c r="D55" s="19" t="s">
        <v>48</v>
      </c>
      <c r="E55" s="19" t="s">
        <v>111</v>
      </c>
      <c r="F55" s="19" t="s">
        <v>49</v>
      </c>
      <c r="G55" s="19">
        <v>2638.54</v>
      </c>
      <c r="H55" t="s">
        <v>6</v>
      </c>
    </row>
    <row r="56" spans="1:8" ht="15.75" thickBot="1" x14ac:dyDescent="0.3">
      <c r="A56" s="20"/>
      <c r="B56" s="20"/>
      <c r="C56" s="11" t="s">
        <v>6</v>
      </c>
      <c r="D56" s="20"/>
      <c r="E56" s="20"/>
      <c r="F56" s="20"/>
      <c r="G56" s="20"/>
      <c r="H56" t="s">
        <v>25</v>
      </c>
    </row>
    <row r="57" spans="1:8" ht="35.25" customHeight="1" x14ac:dyDescent="0.25">
      <c r="A57" s="19" t="s">
        <v>128</v>
      </c>
      <c r="B57" s="19" t="s">
        <v>51</v>
      </c>
      <c r="C57" s="10" t="s">
        <v>25</v>
      </c>
      <c r="D57" s="19" t="s">
        <v>52</v>
      </c>
      <c r="E57" s="19" t="s">
        <v>111</v>
      </c>
      <c r="F57" s="19" t="s">
        <v>53</v>
      </c>
      <c r="G57" s="19">
        <v>2780.46</v>
      </c>
      <c r="H57" t="s">
        <v>6</v>
      </c>
    </row>
    <row r="58" spans="1:8" ht="15.75" thickBot="1" x14ac:dyDescent="0.3">
      <c r="A58" s="20"/>
      <c r="B58" s="20"/>
      <c r="C58" s="11" t="s">
        <v>6</v>
      </c>
      <c r="D58" s="20"/>
      <c r="E58" s="20"/>
      <c r="F58" s="20"/>
      <c r="G58" s="20"/>
      <c r="H58" t="s">
        <v>25</v>
      </c>
    </row>
    <row r="59" spans="1:8" ht="35.25" customHeight="1" x14ac:dyDescent="0.25">
      <c r="A59" s="19" t="s">
        <v>129</v>
      </c>
      <c r="B59" s="19" t="s">
        <v>130</v>
      </c>
      <c r="C59" s="10" t="s">
        <v>25</v>
      </c>
      <c r="D59" s="19" t="s">
        <v>48</v>
      </c>
      <c r="E59" s="19" t="s">
        <v>131</v>
      </c>
      <c r="F59" s="19" t="s">
        <v>49</v>
      </c>
      <c r="G59" s="19">
        <v>2868.47</v>
      </c>
      <c r="H59" t="s">
        <v>6</v>
      </c>
    </row>
    <row r="60" spans="1:8" ht="15.75" thickBot="1" x14ac:dyDescent="0.3">
      <c r="A60" s="20"/>
      <c r="B60" s="20"/>
      <c r="C60" s="11" t="s">
        <v>6</v>
      </c>
      <c r="D60" s="20"/>
      <c r="E60" s="20"/>
      <c r="F60" s="20"/>
      <c r="G60" s="20"/>
      <c r="H60" t="s">
        <v>134</v>
      </c>
    </row>
    <row r="61" spans="1:8" ht="15" customHeight="1" x14ac:dyDescent="0.25">
      <c r="A61" s="19" t="s">
        <v>132</v>
      </c>
      <c r="B61" s="19" t="s">
        <v>133</v>
      </c>
      <c r="C61" s="10" t="s">
        <v>134</v>
      </c>
      <c r="D61" s="19" t="s">
        <v>136</v>
      </c>
      <c r="E61" s="19" t="s">
        <v>137</v>
      </c>
      <c r="F61" s="19" t="s">
        <v>138</v>
      </c>
      <c r="G61" s="19">
        <v>2037.26</v>
      </c>
      <c r="H61" t="s">
        <v>135</v>
      </c>
    </row>
    <row r="62" spans="1:8" ht="51.75" thickBot="1" x14ac:dyDescent="0.3">
      <c r="A62" s="20"/>
      <c r="B62" s="20"/>
      <c r="C62" s="11" t="s">
        <v>135</v>
      </c>
      <c r="D62" s="20"/>
      <c r="E62" s="20"/>
      <c r="F62" s="20"/>
      <c r="G62" s="20"/>
      <c r="H62" t="s">
        <v>21</v>
      </c>
    </row>
    <row r="63" spans="1:8" ht="76.5" x14ac:dyDescent="0.25">
      <c r="A63" s="19" t="s">
        <v>139</v>
      </c>
      <c r="B63" s="19" t="s">
        <v>140</v>
      </c>
      <c r="C63" s="16" t="s">
        <v>21</v>
      </c>
      <c r="D63" s="10" t="s">
        <v>142</v>
      </c>
      <c r="E63" s="19" t="s">
        <v>137</v>
      </c>
      <c r="F63" s="19" t="s">
        <v>144</v>
      </c>
      <c r="G63" s="19">
        <v>3451.94</v>
      </c>
      <c r="H63" t="s">
        <v>141</v>
      </c>
    </row>
    <row r="64" spans="1:8" ht="192" thickBot="1" x14ac:dyDescent="0.3">
      <c r="A64" s="20"/>
      <c r="B64" s="20"/>
      <c r="C64" s="17" t="s">
        <v>141</v>
      </c>
      <c r="D64" s="11" t="s">
        <v>143</v>
      </c>
      <c r="E64" s="20"/>
      <c r="F64" s="20"/>
      <c r="G64" s="20"/>
      <c r="H64" t="s">
        <v>134</v>
      </c>
    </row>
    <row r="65" spans="1:8" ht="76.5" x14ac:dyDescent="0.25">
      <c r="A65" s="19" t="s">
        <v>145</v>
      </c>
      <c r="B65" s="19" t="s">
        <v>146</v>
      </c>
      <c r="C65" s="10" t="s">
        <v>134</v>
      </c>
      <c r="D65" s="10" t="s">
        <v>148</v>
      </c>
      <c r="E65" s="19" t="s">
        <v>137</v>
      </c>
      <c r="F65" s="19" t="s">
        <v>150</v>
      </c>
      <c r="G65" s="19">
        <v>1504.94</v>
      </c>
      <c r="H65" t="s">
        <v>147</v>
      </c>
    </row>
    <row r="66" spans="1:8" ht="90" thickBot="1" x14ac:dyDescent="0.3">
      <c r="A66" s="20"/>
      <c r="B66" s="20"/>
      <c r="C66" s="11" t="s">
        <v>147</v>
      </c>
      <c r="D66" s="11" t="s">
        <v>149</v>
      </c>
      <c r="E66" s="20"/>
      <c r="F66" s="20"/>
      <c r="G66" s="20"/>
      <c r="H66" t="s">
        <v>25</v>
      </c>
    </row>
    <row r="67" spans="1:8" ht="22.5" customHeight="1" x14ac:dyDescent="0.25">
      <c r="A67" s="19" t="s">
        <v>151</v>
      </c>
      <c r="B67" s="19" t="s">
        <v>24</v>
      </c>
      <c r="C67" s="10" t="s">
        <v>25</v>
      </c>
      <c r="D67" s="19" t="s">
        <v>26</v>
      </c>
      <c r="E67" s="19" t="s">
        <v>152</v>
      </c>
      <c r="F67" s="19" t="s">
        <v>28</v>
      </c>
      <c r="G67" s="19">
        <v>2953.47</v>
      </c>
      <c r="H67" t="s">
        <v>6</v>
      </c>
    </row>
    <row r="68" spans="1:8" ht="15.75" thickBot="1" x14ac:dyDescent="0.3">
      <c r="A68" s="20"/>
      <c r="B68" s="20"/>
      <c r="C68" s="11" t="s">
        <v>6</v>
      </c>
      <c r="D68" s="20"/>
      <c r="E68" s="20"/>
      <c r="F68" s="20"/>
      <c r="G68" s="20"/>
      <c r="H68">
        <v>0</v>
      </c>
    </row>
    <row r="69" spans="1:8" x14ac:dyDescent="0.25">
      <c r="H69">
        <v>0</v>
      </c>
    </row>
    <row r="70" spans="1:8" ht="15.75" thickBot="1" x14ac:dyDescent="0.3">
      <c r="A70" s="13"/>
      <c r="H70" t="s">
        <v>25</v>
      </c>
    </row>
    <row r="71" spans="1:8" ht="22.5" customHeight="1" x14ac:dyDescent="0.25">
      <c r="A71" s="19" t="s">
        <v>153</v>
      </c>
      <c r="B71" s="19" t="s">
        <v>30</v>
      </c>
      <c r="C71" s="14" t="s">
        <v>25</v>
      </c>
      <c r="D71" s="19" t="s">
        <v>31</v>
      </c>
      <c r="E71" s="19" t="s">
        <v>152</v>
      </c>
      <c r="F71" s="19" t="s">
        <v>32</v>
      </c>
      <c r="G71" s="19">
        <v>2953.47</v>
      </c>
      <c r="H71" t="s">
        <v>6</v>
      </c>
    </row>
    <row r="72" spans="1:8" ht="15.75" thickBot="1" x14ac:dyDescent="0.3">
      <c r="A72" s="20"/>
      <c r="B72" s="20"/>
      <c r="C72" s="11" t="s">
        <v>6</v>
      </c>
      <c r="D72" s="20"/>
      <c r="E72" s="20"/>
      <c r="F72" s="20"/>
      <c r="G72" s="20"/>
      <c r="H72" t="s">
        <v>25</v>
      </c>
    </row>
    <row r="73" spans="1:8" ht="22.5" customHeight="1" x14ac:dyDescent="0.25">
      <c r="A73" s="19" t="s">
        <v>154</v>
      </c>
      <c r="B73" s="19" t="s">
        <v>34</v>
      </c>
      <c r="C73" s="10" t="s">
        <v>25</v>
      </c>
      <c r="D73" s="19" t="s">
        <v>35</v>
      </c>
      <c r="E73" s="19" t="s">
        <v>152</v>
      </c>
      <c r="F73" s="19" t="s">
        <v>36</v>
      </c>
      <c r="G73" s="19">
        <v>2953.47</v>
      </c>
      <c r="H73" t="s">
        <v>6</v>
      </c>
    </row>
    <row r="74" spans="1:8" ht="15.75" thickBot="1" x14ac:dyDescent="0.3">
      <c r="A74" s="20"/>
      <c r="B74" s="20"/>
      <c r="C74" s="11" t="s">
        <v>6</v>
      </c>
      <c r="D74" s="20"/>
      <c r="E74" s="20"/>
      <c r="F74" s="20"/>
      <c r="G74" s="20"/>
      <c r="H74" t="s">
        <v>25</v>
      </c>
    </row>
    <row r="75" spans="1:8" ht="22.5" customHeight="1" x14ac:dyDescent="0.25">
      <c r="A75" s="19" t="s">
        <v>155</v>
      </c>
      <c r="B75" s="19" t="s">
        <v>47</v>
      </c>
      <c r="C75" s="10" t="s">
        <v>25</v>
      </c>
      <c r="D75" s="19" t="s">
        <v>48</v>
      </c>
      <c r="E75" s="19" t="s">
        <v>152</v>
      </c>
      <c r="F75" s="19" t="s">
        <v>49</v>
      </c>
      <c r="G75" s="19">
        <v>2829.1</v>
      </c>
      <c r="H75" t="s">
        <v>6</v>
      </c>
    </row>
    <row r="76" spans="1:8" ht="15.75" thickBot="1" x14ac:dyDescent="0.3">
      <c r="A76" s="20"/>
      <c r="B76" s="20"/>
      <c r="C76" s="11" t="s">
        <v>6</v>
      </c>
      <c r="D76" s="20"/>
      <c r="E76" s="20"/>
      <c r="F76" s="20"/>
      <c r="G76" s="20"/>
      <c r="H76" t="s">
        <v>25</v>
      </c>
    </row>
    <row r="77" spans="1:8" ht="22.5" customHeight="1" x14ac:dyDescent="0.25">
      <c r="A77" s="19" t="s">
        <v>156</v>
      </c>
      <c r="B77" s="19" t="s">
        <v>157</v>
      </c>
      <c r="C77" s="10" t="s">
        <v>25</v>
      </c>
      <c r="D77" s="19" t="s">
        <v>56</v>
      </c>
      <c r="E77" s="19" t="s">
        <v>152</v>
      </c>
      <c r="F77" s="19" t="s">
        <v>57</v>
      </c>
      <c r="G77" s="19">
        <v>2829.6</v>
      </c>
      <c r="H77" t="s">
        <v>6</v>
      </c>
    </row>
    <row r="78" spans="1:8" ht="15.75" thickBot="1" x14ac:dyDescent="0.3">
      <c r="A78" s="20"/>
      <c r="B78" s="20"/>
      <c r="C78" s="11" t="s">
        <v>6</v>
      </c>
      <c r="D78" s="20"/>
      <c r="E78" s="20"/>
      <c r="F78" s="20"/>
      <c r="G78" s="20"/>
      <c r="H78" t="s">
        <v>160</v>
      </c>
    </row>
    <row r="79" spans="1:8" ht="22.5" customHeight="1" x14ac:dyDescent="0.25">
      <c r="A79" s="19" t="s">
        <v>158</v>
      </c>
      <c r="B79" s="19" t="s">
        <v>159</v>
      </c>
      <c r="C79" s="10" t="s">
        <v>160</v>
      </c>
      <c r="D79" s="19" t="s">
        <v>161</v>
      </c>
      <c r="E79" s="19" t="s">
        <v>162</v>
      </c>
      <c r="F79" s="24">
        <v>41924</v>
      </c>
      <c r="G79" s="19">
        <v>3040</v>
      </c>
      <c r="H79" t="s">
        <v>6</v>
      </c>
    </row>
    <row r="80" spans="1:8" ht="15.75" thickBot="1" x14ac:dyDescent="0.3">
      <c r="A80" s="20"/>
      <c r="B80" s="20"/>
      <c r="C80" s="11" t="s">
        <v>6</v>
      </c>
      <c r="D80" s="20"/>
      <c r="E80" s="20"/>
      <c r="F80" s="25"/>
      <c r="G80" s="20"/>
      <c r="H80" t="s">
        <v>25</v>
      </c>
    </row>
    <row r="81" spans="1:8" ht="60.75" customHeight="1" x14ac:dyDescent="0.25">
      <c r="A81" s="19" t="s">
        <v>163</v>
      </c>
      <c r="B81" s="19" t="s">
        <v>164</v>
      </c>
      <c r="C81" s="10" t="s">
        <v>25</v>
      </c>
      <c r="D81" s="19" t="s">
        <v>166</v>
      </c>
      <c r="E81" s="19" t="s">
        <v>162</v>
      </c>
      <c r="F81" s="21">
        <v>18598</v>
      </c>
      <c r="G81" s="19">
        <v>2590</v>
      </c>
      <c r="H81" t="s">
        <v>165</v>
      </c>
    </row>
    <row r="82" spans="1:8" ht="15.75" thickBot="1" x14ac:dyDescent="0.3">
      <c r="A82" s="20"/>
      <c r="B82" s="20"/>
      <c r="C82" s="11" t="s">
        <v>165</v>
      </c>
      <c r="D82" s="20"/>
      <c r="E82" s="20"/>
      <c r="F82" s="22"/>
      <c r="G82" s="20"/>
      <c r="H82" t="s">
        <v>160</v>
      </c>
    </row>
    <row r="83" spans="1:8" ht="22.5" customHeight="1" x14ac:dyDescent="0.25">
      <c r="A83" s="19" t="s">
        <v>167</v>
      </c>
      <c r="B83" s="19" t="s">
        <v>168</v>
      </c>
      <c r="C83" s="10" t="s">
        <v>160</v>
      </c>
      <c r="D83" s="19" t="s">
        <v>169</v>
      </c>
      <c r="E83" s="19" t="s">
        <v>162</v>
      </c>
      <c r="F83" s="21">
        <v>27364</v>
      </c>
      <c r="G83" s="19">
        <v>3080</v>
      </c>
      <c r="H83" t="s">
        <v>6</v>
      </c>
    </row>
    <row r="84" spans="1:8" ht="15.75" thickBot="1" x14ac:dyDescent="0.3">
      <c r="A84" s="20"/>
      <c r="B84" s="20"/>
      <c r="C84" s="11" t="s">
        <v>6</v>
      </c>
      <c r="D84" s="20"/>
      <c r="E84" s="20"/>
      <c r="F84" s="22"/>
      <c r="G84" s="20"/>
      <c r="H84" t="s">
        <v>25</v>
      </c>
    </row>
    <row r="85" spans="1:8" ht="60.75" customHeight="1" x14ac:dyDescent="0.25">
      <c r="A85" s="19" t="s">
        <v>170</v>
      </c>
      <c r="B85" s="19" t="s">
        <v>171</v>
      </c>
      <c r="C85" s="10" t="s">
        <v>25</v>
      </c>
      <c r="D85" s="19" t="s">
        <v>166</v>
      </c>
      <c r="E85" s="19" t="s">
        <v>162</v>
      </c>
      <c r="F85" s="19" t="s">
        <v>172</v>
      </c>
      <c r="G85" s="19">
        <v>1600</v>
      </c>
      <c r="H85" t="s">
        <v>165</v>
      </c>
    </row>
    <row r="86" spans="1:8" ht="15.75" thickBot="1" x14ac:dyDescent="0.3">
      <c r="A86" s="20"/>
      <c r="B86" s="20"/>
      <c r="C86" s="11" t="s">
        <v>165</v>
      </c>
      <c r="D86" s="20"/>
      <c r="E86" s="20"/>
      <c r="F86" s="20"/>
      <c r="G86" s="20"/>
      <c r="H86" t="s">
        <v>160</v>
      </c>
    </row>
    <row r="87" spans="1:8" ht="22.5" customHeight="1" x14ac:dyDescent="0.25">
      <c r="A87" s="19" t="s">
        <v>173</v>
      </c>
      <c r="B87" s="19" t="s">
        <v>174</v>
      </c>
      <c r="C87" s="10" t="s">
        <v>160</v>
      </c>
      <c r="D87" s="19" t="s">
        <v>175</v>
      </c>
      <c r="E87" s="19" t="s">
        <v>162</v>
      </c>
      <c r="F87" s="19" t="s">
        <v>176</v>
      </c>
      <c r="G87" s="19">
        <v>3115</v>
      </c>
      <c r="H87" t="s">
        <v>6</v>
      </c>
    </row>
    <row r="88" spans="1:8" ht="15.75" thickBot="1" x14ac:dyDescent="0.3">
      <c r="A88" s="20"/>
      <c r="B88" s="20"/>
      <c r="C88" s="11" t="s">
        <v>6</v>
      </c>
      <c r="D88" s="20"/>
      <c r="E88" s="20"/>
      <c r="F88" s="20"/>
      <c r="G88" s="20"/>
      <c r="H88" t="s">
        <v>25</v>
      </c>
    </row>
    <row r="89" spans="1:8" ht="60.75" customHeight="1" x14ac:dyDescent="0.25">
      <c r="A89" s="19" t="s">
        <v>177</v>
      </c>
      <c r="B89" s="19" t="s">
        <v>178</v>
      </c>
      <c r="C89" s="10" t="s">
        <v>25</v>
      </c>
      <c r="D89" s="19" t="s">
        <v>166</v>
      </c>
      <c r="E89" s="19" t="s">
        <v>162</v>
      </c>
      <c r="F89" s="19" t="s">
        <v>179</v>
      </c>
      <c r="G89" s="19">
        <v>2625</v>
      </c>
      <c r="H89" t="s">
        <v>165</v>
      </c>
    </row>
    <row r="90" spans="1:8" ht="15.75" thickBot="1" x14ac:dyDescent="0.3">
      <c r="A90" s="20"/>
      <c r="B90" s="20"/>
      <c r="C90" s="11" t="s">
        <v>165</v>
      </c>
      <c r="D90" s="20"/>
      <c r="E90" s="20"/>
      <c r="F90" s="20"/>
      <c r="G90" s="20"/>
      <c r="H90" t="s">
        <v>25</v>
      </c>
    </row>
    <row r="91" spans="1:8" ht="22.5" customHeight="1" x14ac:dyDescent="0.25">
      <c r="A91" s="19" t="s">
        <v>180</v>
      </c>
      <c r="B91" s="19" t="s">
        <v>181</v>
      </c>
      <c r="C91" s="10" t="s">
        <v>25</v>
      </c>
      <c r="D91" s="19" t="s">
        <v>110</v>
      </c>
      <c r="E91" s="19" t="s">
        <v>162</v>
      </c>
      <c r="F91" s="19" t="s">
        <v>112</v>
      </c>
      <c r="G91" s="19">
        <v>3060</v>
      </c>
      <c r="H91" t="s">
        <v>6</v>
      </c>
    </row>
    <row r="92" spans="1:8" ht="15.75" thickBot="1" x14ac:dyDescent="0.3">
      <c r="A92" s="20"/>
      <c r="B92" s="20"/>
      <c r="C92" s="11" t="s">
        <v>6</v>
      </c>
      <c r="D92" s="20"/>
      <c r="E92" s="20"/>
      <c r="F92" s="20"/>
      <c r="G92" s="20"/>
      <c r="H92" t="s">
        <v>25</v>
      </c>
    </row>
    <row r="93" spans="1:8" ht="60.75" customHeight="1" x14ac:dyDescent="0.25">
      <c r="A93" s="19" t="s">
        <v>182</v>
      </c>
      <c r="B93" s="19" t="s">
        <v>183</v>
      </c>
      <c r="C93" s="10" t="s">
        <v>25</v>
      </c>
      <c r="D93" s="19" t="s">
        <v>166</v>
      </c>
      <c r="E93" s="19" t="s">
        <v>162</v>
      </c>
      <c r="F93" s="19" t="s">
        <v>184</v>
      </c>
      <c r="G93" s="19">
        <v>2215</v>
      </c>
      <c r="H93" t="s">
        <v>165</v>
      </c>
    </row>
    <row r="94" spans="1:8" ht="15.75" thickBot="1" x14ac:dyDescent="0.3">
      <c r="A94" s="20"/>
      <c r="B94" s="20"/>
      <c r="C94" s="11" t="s">
        <v>165</v>
      </c>
      <c r="D94" s="20"/>
      <c r="E94" s="20"/>
      <c r="F94" s="20"/>
      <c r="G94" s="20"/>
      <c r="H94" t="s">
        <v>25</v>
      </c>
    </row>
    <row r="95" spans="1:8" ht="22.5" customHeight="1" x14ac:dyDescent="0.25">
      <c r="A95" s="19" t="s">
        <v>185</v>
      </c>
      <c r="B95" s="19" t="s">
        <v>114</v>
      </c>
      <c r="C95" s="10" t="s">
        <v>25</v>
      </c>
      <c r="D95" s="19" t="s">
        <v>115</v>
      </c>
      <c r="E95" s="19" t="s">
        <v>162</v>
      </c>
      <c r="F95" s="24">
        <v>41833</v>
      </c>
      <c r="G95" s="19">
        <v>3090</v>
      </c>
      <c r="H95" t="s">
        <v>6</v>
      </c>
    </row>
    <row r="96" spans="1:8" ht="15.75" thickBot="1" x14ac:dyDescent="0.3">
      <c r="A96" s="20"/>
      <c r="B96" s="20"/>
      <c r="C96" s="11" t="s">
        <v>6</v>
      </c>
      <c r="D96" s="20"/>
      <c r="E96" s="20"/>
      <c r="F96" s="25"/>
      <c r="G96" s="20"/>
      <c r="H96" t="s">
        <v>25</v>
      </c>
    </row>
    <row r="97" spans="1:8" ht="60.75" customHeight="1" x14ac:dyDescent="0.25">
      <c r="A97" s="19" t="s">
        <v>186</v>
      </c>
      <c r="B97" s="19" t="s">
        <v>187</v>
      </c>
      <c r="C97" s="10" t="s">
        <v>25</v>
      </c>
      <c r="D97" s="19" t="s">
        <v>188</v>
      </c>
      <c r="E97" s="19" t="s">
        <v>162</v>
      </c>
      <c r="F97" s="19" t="s">
        <v>189</v>
      </c>
      <c r="G97" s="19">
        <v>2570</v>
      </c>
      <c r="H97" t="s">
        <v>165</v>
      </c>
    </row>
    <row r="98" spans="1:8" ht="15.75" thickBot="1" x14ac:dyDescent="0.3">
      <c r="A98" s="20"/>
      <c r="B98" s="20"/>
      <c r="C98" s="11" t="s">
        <v>165</v>
      </c>
      <c r="D98" s="20"/>
      <c r="E98" s="20"/>
      <c r="F98" s="20"/>
      <c r="G98" s="20"/>
      <c r="H98" t="s">
        <v>25</v>
      </c>
    </row>
    <row r="99" spans="1:8" ht="60.75" customHeight="1" x14ac:dyDescent="0.25">
      <c r="A99" s="19" t="s">
        <v>190</v>
      </c>
      <c r="B99" s="19" t="s">
        <v>191</v>
      </c>
      <c r="C99" s="10" t="s">
        <v>25</v>
      </c>
      <c r="D99" s="19" t="s">
        <v>166</v>
      </c>
      <c r="E99" s="19" t="s">
        <v>162</v>
      </c>
      <c r="F99" s="19" t="s">
        <v>192</v>
      </c>
      <c r="G99" s="19">
        <v>2585</v>
      </c>
      <c r="H99" t="s">
        <v>165</v>
      </c>
    </row>
    <row r="100" spans="1:8" ht="15.75" thickBot="1" x14ac:dyDescent="0.3">
      <c r="A100" s="20"/>
      <c r="B100" s="20"/>
      <c r="C100" s="11" t="s">
        <v>165</v>
      </c>
      <c r="D100" s="20"/>
      <c r="E100" s="20"/>
      <c r="F100" s="20"/>
      <c r="G100" s="20"/>
      <c r="H100" t="s">
        <v>25</v>
      </c>
    </row>
    <row r="101" spans="1:8" ht="22.5" customHeight="1" x14ac:dyDescent="0.25">
      <c r="A101" s="19" t="s">
        <v>193</v>
      </c>
      <c r="B101" s="19" t="s">
        <v>24</v>
      </c>
      <c r="C101" s="10" t="s">
        <v>25</v>
      </c>
      <c r="D101" s="19" t="s">
        <v>26</v>
      </c>
      <c r="E101" s="19" t="s">
        <v>194</v>
      </c>
      <c r="F101" s="19" t="s">
        <v>28</v>
      </c>
      <c r="G101" s="19">
        <v>3016.16</v>
      </c>
      <c r="H101" t="s">
        <v>6</v>
      </c>
    </row>
    <row r="102" spans="1:8" ht="15.75" thickBot="1" x14ac:dyDescent="0.3">
      <c r="A102" s="20"/>
      <c r="B102" s="20"/>
      <c r="C102" s="11" t="s">
        <v>6</v>
      </c>
      <c r="D102" s="20"/>
      <c r="E102" s="20"/>
      <c r="F102" s="20"/>
      <c r="G102" s="20"/>
      <c r="H102" t="s">
        <v>197</v>
      </c>
    </row>
    <row r="103" spans="1:8" ht="60.75" customHeight="1" x14ac:dyDescent="0.25">
      <c r="A103" s="19" t="s">
        <v>195</v>
      </c>
      <c r="B103" s="19" t="s">
        <v>196</v>
      </c>
      <c r="C103" s="10" t="s">
        <v>197</v>
      </c>
      <c r="D103" s="19" t="s">
        <v>188</v>
      </c>
      <c r="E103" s="19" t="s">
        <v>194</v>
      </c>
      <c r="F103" s="19" t="s">
        <v>199</v>
      </c>
      <c r="G103" s="19">
        <v>2825</v>
      </c>
      <c r="H103" t="s">
        <v>198</v>
      </c>
    </row>
    <row r="104" spans="1:8" ht="15.75" thickBot="1" x14ac:dyDescent="0.3">
      <c r="A104" s="20"/>
      <c r="B104" s="20"/>
      <c r="C104" s="11" t="s">
        <v>198</v>
      </c>
      <c r="D104" s="20"/>
      <c r="E104" s="20"/>
      <c r="F104" s="20"/>
      <c r="G104" s="20"/>
      <c r="H104" t="s">
        <v>25</v>
      </c>
    </row>
    <row r="105" spans="1:8" ht="22.5" customHeight="1" x14ac:dyDescent="0.25">
      <c r="A105" s="19" t="s">
        <v>200</v>
      </c>
      <c r="B105" s="19" t="s">
        <v>30</v>
      </c>
      <c r="C105" s="10" t="s">
        <v>25</v>
      </c>
      <c r="D105" s="19" t="s">
        <v>31</v>
      </c>
      <c r="E105" s="19" t="s">
        <v>194</v>
      </c>
      <c r="F105" s="19" t="s">
        <v>32</v>
      </c>
      <c r="G105" s="19">
        <v>3016.15</v>
      </c>
      <c r="H105" t="s">
        <v>6</v>
      </c>
    </row>
    <row r="106" spans="1:8" ht="15.75" thickBot="1" x14ac:dyDescent="0.3">
      <c r="A106" s="20"/>
      <c r="B106" s="20"/>
      <c r="C106" s="11" t="s">
        <v>6</v>
      </c>
      <c r="D106" s="20"/>
      <c r="E106" s="20"/>
      <c r="F106" s="20"/>
      <c r="G106" s="20"/>
      <c r="H106" t="s">
        <v>25</v>
      </c>
    </row>
    <row r="107" spans="1:8" ht="22.5" customHeight="1" x14ac:dyDescent="0.25">
      <c r="A107" s="19" t="s">
        <v>201</v>
      </c>
      <c r="B107" s="19" t="s">
        <v>202</v>
      </c>
      <c r="C107" s="10" t="s">
        <v>25</v>
      </c>
      <c r="D107" s="19" t="s">
        <v>35</v>
      </c>
      <c r="E107" s="19" t="s">
        <v>194</v>
      </c>
      <c r="F107" s="19" t="s">
        <v>36</v>
      </c>
      <c r="G107" s="19">
        <v>3016.15</v>
      </c>
      <c r="H107" t="s">
        <v>6</v>
      </c>
    </row>
    <row r="108" spans="1:8" ht="15.75" thickBot="1" x14ac:dyDescent="0.3">
      <c r="A108" s="20"/>
      <c r="B108" s="20"/>
      <c r="C108" s="11" t="s">
        <v>6</v>
      </c>
      <c r="D108" s="20"/>
      <c r="E108" s="20"/>
      <c r="F108" s="20"/>
      <c r="G108" s="20"/>
      <c r="H108" t="s">
        <v>25</v>
      </c>
    </row>
    <row r="109" spans="1:8" ht="60.75" customHeight="1" x14ac:dyDescent="0.25">
      <c r="A109" s="19" t="s">
        <v>203</v>
      </c>
      <c r="B109" s="19" t="s">
        <v>204</v>
      </c>
      <c r="C109" s="10" t="s">
        <v>25</v>
      </c>
      <c r="D109" s="19" t="s">
        <v>166</v>
      </c>
      <c r="E109" s="19" t="s">
        <v>194</v>
      </c>
      <c r="F109" s="19" t="s">
        <v>205</v>
      </c>
      <c r="G109" s="19">
        <v>2410</v>
      </c>
      <c r="H109" t="s">
        <v>165</v>
      </c>
    </row>
    <row r="110" spans="1:8" ht="15.75" thickBot="1" x14ac:dyDescent="0.3">
      <c r="A110" s="20"/>
      <c r="B110" s="20"/>
      <c r="C110" s="11" t="s">
        <v>165</v>
      </c>
      <c r="D110" s="20"/>
      <c r="E110" s="20"/>
      <c r="F110" s="20"/>
      <c r="G110" s="20"/>
      <c r="H110">
        <v>0</v>
      </c>
    </row>
    <row r="111" spans="1:8" x14ac:dyDescent="0.25">
      <c r="H111">
        <v>0</v>
      </c>
    </row>
    <row r="112" spans="1:8" ht="15.75" thickBot="1" x14ac:dyDescent="0.3">
      <c r="A112" s="13"/>
      <c r="H112" t="s">
        <v>25</v>
      </c>
    </row>
    <row r="113" spans="1:8" ht="22.5" customHeight="1" x14ac:dyDescent="0.25">
      <c r="A113" s="19" t="s">
        <v>206</v>
      </c>
      <c r="B113" s="19" t="s">
        <v>207</v>
      </c>
      <c r="C113" s="14" t="s">
        <v>25</v>
      </c>
      <c r="D113" s="19" t="s">
        <v>39</v>
      </c>
      <c r="E113" s="19" t="s">
        <v>194</v>
      </c>
      <c r="F113" s="19" t="s">
        <v>40</v>
      </c>
      <c r="G113" s="19">
        <v>2930.15</v>
      </c>
      <c r="H113" t="s">
        <v>6</v>
      </c>
    </row>
    <row r="114" spans="1:8" ht="15.75" thickBot="1" x14ac:dyDescent="0.3">
      <c r="A114" s="20"/>
      <c r="B114" s="20"/>
      <c r="C114" s="11" t="s">
        <v>6</v>
      </c>
      <c r="D114" s="20"/>
      <c r="E114" s="20"/>
      <c r="F114" s="20"/>
      <c r="G114" s="20"/>
      <c r="H114" t="s">
        <v>25</v>
      </c>
    </row>
    <row r="115" spans="1:8" ht="22.5" customHeight="1" x14ac:dyDescent="0.25">
      <c r="A115" s="19" t="s">
        <v>208</v>
      </c>
      <c r="B115" s="19" t="s">
        <v>51</v>
      </c>
      <c r="C115" s="10" t="s">
        <v>25</v>
      </c>
      <c r="D115" s="19" t="s">
        <v>52</v>
      </c>
      <c r="E115" s="19" t="s">
        <v>194</v>
      </c>
      <c r="F115" s="19" t="s">
        <v>53</v>
      </c>
      <c r="G115" s="19">
        <v>2922.37</v>
      </c>
      <c r="H115" t="s">
        <v>6</v>
      </c>
    </row>
    <row r="116" spans="1:8" ht="15.75" thickBot="1" x14ac:dyDescent="0.3">
      <c r="A116" s="20"/>
      <c r="B116" s="20"/>
      <c r="C116" s="11" t="s">
        <v>6</v>
      </c>
      <c r="D116" s="20"/>
      <c r="E116" s="20"/>
      <c r="F116" s="20"/>
      <c r="G116" s="20"/>
      <c r="H116" t="s">
        <v>25</v>
      </c>
    </row>
    <row r="117" spans="1:8" ht="22.5" customHeight="1" x14ac:dyDescent="0.25">
      <c r="A117" s="19" t="s">
        <v>209</v>
      </c>
      <c r="B117" s="19" t="s">
        <v>210</v>
      </c>
      <c r="C117" s="10" t="s">
        <v>25</v>
      </c>
      <c r="D117" s="19" t="s">
        <v>56</v>
      </c>
      <c r="E117" s="19" t="s">
        <v>194</v>
      </c>
      <c r="F117" s="19" t="s">
        <v>57</v>
      </c>
      <c r="G117" s="19">
        <v>2922.37</v>
      </c>
      <c r="H117" t="s">
        <v>6</v>
      </c>
    </row>
    <row r="118" spans="1:8" ht="15.75" thickBot="1" x14ac:dyDescent="0.3">
      <c r="A118" s="20"/>
      <c r="B118" s="20"/>
      <c r="C118" s="11" t="s">
        <v>6</v>
      </c>
      <c r="D118" s="20"/>
      <c r="E118" s="20"/>
      <c r="F118" s="20"/>
      <c r="G118" s="20"/>
      <c r="H118" t="s">
        <v>213</v>
      </c>
    </row>
    <row r="119" spans="1:8" ht="60.75" customHeight="1" x14ac:dyDescent="0.25">
      <c r="A119" s="19" t="s">
        <v>211</v>
      </c>
      <c r="B119" s="19" t="s">
        <v>212</v>
      </c>
      <c r="C119" s="10" t="s">
        <v>213</v>
      </c>
      <c r="D119" s="19" t="s">
        <v>166</v>
      </c>
      <c r="E119" s="19" t="s">
        <v>194</v>
      </c>
      <c r="F119" s="19" t="s">
        <v>215</v>
      </c>
      <c r="G119" s="19">
        <v>3363</v>
      </c>
      <c r="H119" t="s">
        <v>214</v>
      </c>
    </row>
    <row r="120" spans="1:8" ht="15.75" thickBot="1" x14ac:dyDescent="0.3">
      <c r="A120" s="20"/>
      <c r="B120" s="20"/>
      <c r="C120" s="11" t="s">
        <v>214</v>
      </c>
      <c r="D120" s="20"/>
      <c r="E120" s="20"/>
      <c r="F120" s="20"/>
      <c r="G120" s="20"/>
      <c r="H120" t="s">
        <v>25</v>
      </c>
    </row>
    <row r="121" spans="1:8" ht="35.25" customHeight="1" x14ac:dyDescent="0.25">
      <c r="A121" s="19" t="s">
        <v>216</v>
      </c>
      <c r="B121" s="19" t="s">
        <v>217</v>
      </c>
      <c r="C121" s="10" t="s">
        <v>25</v>
      </c>
      <c r="D121" s="19" t="s">
        <v>218</v>
      </c>
      <c r="E121" s="19" t="s">
        <v>219</v>
      </c>
      <c r="F121" s="24">
        <v>41924</v>
      </c>
      <c r="G121" s="19">
        <v>2231.34</v>
      </c>
      <c r="H121" t="s">
        <v>6</v>
      </c>
    </row>
    <row r="122" spans="1:8" ht="15.75" thickBot="1" x14ac:dyDescent="0.3">
      <c r="A122" s="20"/>
      <c r="B122" s="20"/>
      <c r="C122" s="11" t="s">
        <v>6</v>
      </c>
      <c r="D122" s="20"/>
      <c r="E122" s="20"/>
      <c r="F122" s="25"/>
      <c r="G122" s="20"/>
      <c r="H122" t="s">
        <v>25</v>
      </c>
    </row>
    <row r="123" spans="1:8" ht="35.25" customHeight="1" x14ac:dyDescent="0.25">
      <c r="A123" s="19" t="s">
        <v>220</v>
      </c>
      <c r="B123" s="19" t="s">
        <v>221</v>
      </c>
      <c r="C123" s="10" t="s">
        <v>25</v>
      </c>
      <c r="D123" s="19" t="s">
        <v>222</v>
      </c>
      <c r="E123" s="19" t="s">
        <v>219</v>
      </c>
      <c r="F123" s="21">
        <v>27364</v>
      </c>
      <c r="G123" s="19">
        <v>2231.34</v>
      </c>
      <c r="H123" t="s">
        <v>6</v>
      </c>
    </row>
    <row r="124" spans="1:8" ht="15.75" thickBot="1" x14ac:dyDescent="0.3">
      <c r="A124" s="20"/>
      <c r="B124" s="20"/>
      <c r="C124" s="11" t="s">
        <v>6</v>
      </c>
      <c r="D124" s="20"/>
      <c r="E124" s="20"/>
      <c r="F124" s="22"/>
      <c r="G124" s="20"/>
      <c r="H124" t="s">
        <v>25</v>
      </c>
    </row>
    <row r="125" spans="1:8" ht="76.5" x14ac:dyDescent="0.25">
      <c r="A125" s="19" t="s">
        <v>223</v>
      </c>
      <c r="B125" s="19" t="s">
        <v>224</v>
      </c>
      <c r="C125" s="10" t="s">
        <v>25</v>
      </c>
      <c r="D125" s="10" t="s">
        <v>225</v>
      </c>
      <c r="E125" s="19" t="s">
        <v>219</v>
      </c>
      <c r="F125" s="19" t="s">
        <v>227</v>
      </c>
      <c r="G125" s="19">
        <v>3252.1</v>
      </c>
      <c r="H125" t="s">
        <v>165</v>
      </c>
    </row>
    <row r="126" spans="1:8" ht="26.25" thickBot="1" x14ac:dyDescent="0.3">
      <c r="A126" s="20"/>
      <c r="B126" s="20"/>
      <c r="C126" s="11" t="s">
        <v>165</v>
      </c>
      <c r="D126" s="11" t="s">
        <v>226</v>
      </c>
      <c r="E126" s="20"/>
      <c r="F126" s="20"/>
      <c r="G126" s="20"/>
      <c r="H126" t="s">
        <v>230</v>
      </c>
    </row>
    <row r="127" spans="1:8" ht="35.25" customHeight="1" x14ac:dyDescent="0.25">
      <c r="A127" s="19" t="s">
        <v>228</v>
      </c>
      <c r="B127" s="19" t="s">
        <v>229</v>
      </c>
      <c r="C127" s="10" t="s">
        <v>230</v>
      </c>
      <c r="D127" s="19" t="s">
        <v>231</v>
      </c>
      <c r="E127" s="19" t="s">
        <v>219</v>
      </c>
      <c r="F127" s="19" t="s">
        <v>176</v>
      </c>
      <c r="G127" s="19">
        <v>2231.34</v>
      </c>
      <c r="H127" t="s">
        <v>6</v>
      </c>
    </row>
    <row r="128" spans="1:8" ht="15.75" thickBot="1" x14ac:dyDescent="0.3">
      <c r="A128" s="20"/>
      <c r="B128" s="20"/>
      <c r="C128" s="11" t="s">
        <v>6</v>
      </c>
      <c r="D128" s="20"/>
      <c r="E128" s="20"/>
      <c r="F128" s="20"/>
      <c r="G128" s="20"/>
      <c r="H128" t="s">
        <v>25</v>
      </c>
    </row>
    <row r="129" spans="1:8" ht="35.25" customHeight="1" x14ac:dyDescent="0.25">
      <c r="A129" s="19" t="s">
        <v>232</v>
      </c>
      <c r="B129" s="19" t="s">
        <v>233</v>
      </c>
      <c r="C129" s="10" t="s">
        <v>25</v>
      </c>
      <c r="D129" s="19" t="s">
        <v>110</v>
      </c>
      <c r="E129" s="19" t="s">
        <v>219</v>
      </c>
      <c r="F129" s="19" t="s">
        <v>112</v>
      </c>
      <c r="G129" s="19">
        <v>2231.34</v>
      </c>
      <c r="H129" t="s">
        <v>6</v>
      </c>
    </row>
    <row r="130" spans="1:8" ht="15.75" thickBot="1" x14ac:dyDescent="0.3">
      <c r="A130" s="20"/>
      <c r="B130" s="20"/>
      <c r="C130" s="11" t="s">
        <v>6</v>
      </c>
      <c r="D130" s="20"/>
      <c r="E130" s="20"/>
      <c r="F130" s="20"/>
      <c r="G130" s="20"/>
      <c r="H130" t="s">
        <v>25</v>
      </c>
    </row>
    <row r="131" spans="1:8" ht="35.25" customHeight="1" x14ac:dyDescent="0.25">
      <c r="A131" s="19" t="s">
        <v>234</v>
      </c>
      <c r="B131" s="19" t="s">
        <v>235</v>
      </c>
      <c r="C131" s="10" t="s">
        <v>25</v>
      </c>
      <c r="D131" s="19" t="s">
        <v>115</v>
      </c>
      <c r="E131" s="19" t="s">
        <v>219</v>
      </c>
      <c r="F131" s="24">
        <v>41833</v>
      </c>
      <c r="G131" s="19">
        <v>2159.12</v>
      </c>
      <c r="H131" t="s">
        <v>6</v>
      </c>
    </row>
    <row r="132" spans="1:8" ht="15.75" thickBot="1" x14ac:dyDescent="0.3">
      <c r="A132" s="20"/>
      <c r="B132" s="20"/>
      <c r="C132" s="11" t="s">
        <v>6</v>
      </c>
      <c r="D132" s="20"/>
      <c r="E132" s="20"/>
      <c r="F132" s="25"/>
      <c r="G132" s="20"/>
      <c r="H132" t="s">
        <v>25</v>
      </c>
    </row>
    <row r="133" spans="1:8" ht="35.25" customHeight="1" x14ac:dyDescent="0.25">
      <c r="A133" s="19" t="s">
        <v>236</v>
      </c>
      <c r="B133" s="19" t="s">
        <v>237</v>
      </c>
      <c r="C133" s="10" t="s">
        <v>25</v>
      </c>
      <c r="D133" s="19" t="s">
        <v>26</v>
      </c>
      <c r="E133" s="19" t="s">
        <v>219</v>
      </c>
      <c r="F133" s="19" t="s">
        <v>28</v>
      </c>
      <c r="G133" s="19">
        <v>2159.12</v>
      </c>
      <c r="H133" t="s">
        <v>6</v>
      </c>
    </row>
    <row r="134" spans="1:8" ht="15.75" thickBot="1" x14ac:dyDescent="0.3">
      <c r="A134" s="20"/>
      <c r="B134" s="20"/>
      <c r="C134" s="11" t="s">
        <v>6</v>
      </c>
      <c r="D134" s="20"/>
      <c r="E134" s="20"/>
      <c r="F134" s="20"/>
      <c r="G134" s="20"/>
      <c r="H134" t="s">
        <v>25</v>
      </c>
    </row>
    <row r="135" spans="1:8" ht="76.5" x14ac:dyDescent="0.25">
      <c r="A135" s="19" t="s">
        <v>238</v>
      </c>
      <c r="B135" s="19" t="s">
        <v>239</v>
      </c>
      <c r="C135" s="10" t="s">
        <v>25</v>
      </c>
      <c r="D135" s="10" t="s">
        <v>118</v>
      </c>
      <c r="E135" s="19" t="s">
        <v>219</v>
      </c>
      <c r="F135" s="19" t="s">
        <v>241</v>
      </c>
      <c r="G135" s="19">
        <v>3157.07</v>
      </c>
      <c r="H135" t="s">
        <v>165</v>
      </c>
    </row>
    <row r="136" spans="1:8" ht="141" thickBot="1" x14ac:dyDescent="0.3">
      <c r="A136" s="20"/>
      <c r="B136" s="20"/>
      <c r="C136" s="11" t="s">
        <v>165</v>
      </c>
      <c r="D136" s="11" t="s">
        <v>240</v>
      </c>
      <c r="E136" s="20"/>
      <c r="F136" s="20"/>
      <c r="G136" s="20"/>
      <c r="H136" t="s">
        <v>25</v>
      </c>
    </row>
    <row r="137" spans="1:8" ht="35.25" customHeight="1" x14ac:dyDescent="0.25">
      <c r="A137" s="19" t="s">
        <v>242</v>
      </c>
      <c r="B137" s="19" t="s">
        <v>243</v>
      </c>
      <c r="C137" s="10" t="s">
        <v>25</v>
      </c>
      <c r="D137" s="19" t="s">
        <v>31</v>
      </c>
      <c r="E137" s="19" t="s">
        <v>219</v>
      </c>
      <c r="F137" s="19" t="s">
        <v>32</v>
      </c>
      <c r="G137" s="19">
        <v>2159.12</v>
      </c>
      <c r="H137" t="s">
        <v>6</v>
      </c>
    </row>
    <row r="138" spans="1:8" ht="15.75" thickBot="1" x14ac:dyDescent="0.3">
      <c r="A138" s="20"/>
      <c r="B138" s="20"/>
      <c r="C138" s="11" t="s">
        <v>6</v>
      </c>
      <c r="D138" s="20"/>
      <c r="E138" s="20"/>
      <c r="F138" s="20"/>
      <c r="G138" s="20"/>
      <c r="H138" t="s">
        <v>134</v>
      </c>
    </row>
    <row r="139" spans="1:8" ht="89.25" x14ac:dyDescent="0.25">
      <c r="A139" s="19" t="s">
        <v>244</v>
      </c>
      <c r="B139" s="19" t="s">
        <v>245</v>
      </c>
      <c r="C139" s="10" t="s">
        <v>134</v>
      </c>
      <c r="D139" s="10" t="s">
        <v>247</v>
      </c>
      <c r="E139" s="19" t="s">
        <v>249</v>
      </c>
      <c r="F139" s="19" t="s">
        <v>250</v>
      </c>
      <c r="G139" s="19">
        <v>1383.58</v>
      </c>
      <c r="H139" t="s">
        <v>246</v>
      </c>
    </row>
    <row r="140" spans="1:8" ht="39" thickBot="1" x14ac:dyDescent="0.3">
      <c r="A140" s="20"/>
      <c r="B140" s="20"/>
      <c r="C140" s="11" t="s">
        <v>246</v>
      </c>
      <c r="D140" s="11" t="s">
        <v>248</v>
      </c>
      <c r="E140" s="20"/>
      <c r="F140" s="20"/>
      <c r="G140" s="20"/>
      <c r="H140" t="s">
        <v>160</v>
      </c>
    </row>
    <row r="141" spans="1:8" ht="48" customHeight="1" x14ac:dyDescent="0.25">
      <c r="A141" s="19" t="s">
        <v>251</v>
      </c>
      <c r="B141" s="19" t="s">
        <v>159</v>
      </c>
      <c r="C141" s="10" t="s">
        <v>160</v>
      </c>
      <c r="D141" s="19" t="s">
        <v>161</v>
      </c>
      <c r="E141" s="19" t="s">
        <v>252</v>
      </c>
      <c r="F141" s="24">
        <v>41924</v>
      </c>
      <c r="G141" s="19">
        <v>3040</v>
      </c>
      <c r="H141" t="s">
        <v>6</v>
      </c>
    </row>
    <row r="142" spans="1:8" ht="15.75" thickBot="1" x14ac:dyDescent="0.3">
      <c r="A142" s="20"/>
      <c r="B142" s="20"/>
      <c r="C142" s="11" t="s">
        <v>6</v>
      </c>
      <c r="D142" s="20"/>
      <c r="E142" s="20"/>
      <c r="F142" s="25"/>
      <c r="G142" s="20"/>
      <c r="H142" t="s">
        <v>25</v>
      </c>
    </row>
    <row r="143" spans="1:8" ht="60.75" customHeight="1" x14ac:dyDescent="0.25">
      <c r="A143" s="19" t="s">
        <v>253</v>
      </c>
      <c r="B143" s="19" t="s">
        <v>164</v>
      </c>
      <c r="C143" s="10" t="s">
        <v>25</v>
      </c>
      <c r="D143" s="19" t="s">
        <v>166</v>
      </c>
      <c r="E143" s="19" t="s">
        <v>252</v>
      </c>
      <c r="F143" s="21">
        <v>18598</v>
      </c>
      <c r="G143" s="19">
        <v>2590</v>
      </c>
      <c r="H143" t="s">
        <v>165</v>
      </c>
    </row>
    <row r="144" spans="1:8" ht="15.75" thickBot="1" x14ac:dyDescent="0.3">
      <c r="A144" s="20"/>
      <c r="B144" s="20"/>
      <c r="C144" s="11" t="s">
        <v>165</v>
      </c>
      <c r="D144" s="20"/>
      <c r="E144" s="20"/>
      <c r="F144" s="22"/>
      <c r="G144" s="20"/>
      <c r="H144" t="s">
        <v>160</v>
      </c>
    </row>
    <row r="145" spans="1:8" ht="48" customHeight="1" x14ac:dyDescent="0.25">
      <c r="A145" s="19" t="s">
        <v>254</v>
      </c>
      <c r="B145" s="19" t="s">
        <v>168</v>
      </c>
      <c r="C145" s="10" t="s">
        <v>160</v>
      </c>
      <c r="D145" s="19" t="s">
        <v>169</v>
      </c>
      <c r="E145" s="19" t="s">
        <v>252</v>
      </c>
      <c r="F145" s="21">
        <v>27364</v>
      </c>
      <c r="G145" s="19">
        <v>3080</v>
      </c>
      <c r="H145" t="s">
        <v>6</v>
      </c>
    </row>
    <row r="146" spans="1:8" ht="15.75" thickBot="1" x14ac:dyDescent="0.3">
      <c r="A146" s="20"/>
      <c r="B146" s="20"/>
      <c r="C146" s="11" t="s">
        <v>6</v>
      </c>
      <c r="D146" s="20"/>
      <c r="E146" s="20"/>
      <c r="F146" s="22"/>
      <c r="G146" s="20"/>
      <c r="H146" t="s">
        <v>25</v>
      </c>
    </row>
    <row r="147" spans="1:8" ht="60.75" customHeight="1" x14ac:dyDescent="0.25">
      <c r="A147" s="19" t="s">
        <v>255</v>
      </c>
      <c r="B147" s="19" t="s">
        <v>171</v>
      </c>
      <c r="C147" s="10" t="s">
        <v>25</v>
      </c>
      <c r="D147" s="19" t="s">
        <v>166</v>
      </c>
      <c r="E147" s="19" t="s">
        <v>252</v>
      </c>
      <c r="F147" s="19" t="s">
        <v>172</v>
      </c>
      <c r="G147" s="19">
        <v>1600</v>
      </c>
      <c r="H147" t="s">
        <v>165</v>
      </c>
    </row>
    <row r="148" spans="1:8" ht="15.75" thickBot="1" x14ac:dyDescent="0.3">
      <c r="A148" s="20"/>
      <c r="B148" s="20"/>
      <c r="C148" s="11" t="s">
        <v>165</v>
      </c>
      <c r="D148" s="20"/>
      <c r="E148" s="20"/>
      <c r="F148" s="20"/>
      <c r="G148" s="20"/>
      <c r="H148" t="s">
        <v>160</v>
      </c>
    </row>
    <row r="149" spans="1:8" ht="48" customHeight="1" x14ac:dyDescent="0.25">
      <c r="A149" s="19" t="s">
        <v>256</v>
      </c>
      <c r="B149" s="19" t="s">
        <v>174</v>
      </c>
      <c r="C149" s="10" t="s">
        <v>160</v>
      </c>
      <c r="D149" s="19" t="s">
        <v>175</v>
      </c>
      <c r="E149" s="19" t="s">
        <v>252</v>
      </c>
      <c r="F149" s="19" t="s">
        <v>176</v>
      </c>
      <c r="G149" s="19">
        <v>3115</v>
      </c>
      <c r="H149" t="s">
        <v>6</v>
      </c>
    </row>
    <row r="150" spans="1:8" ht="15.75" thickBot="1" x14ac:dyDescent="0.3">
      <c r="A150" s="20"/>
      <c r="B150" s="20"/>
      <c r="C150" s="11" t="s">
        <v>6</v>
      </c>
      <c r="D150" s="20"/>
      <c r="E150" s="20"/>
      <c r="F150" s="20"/>
      <c r="G150" s="20"/>
      <c r="H150" t="s">
        <v>25</v>
      </c>
    </row>
    <row r="151" spans="1:8" ht="60.75" customHeight="1" x14ac:dyDescent="0.25">
      <c r="A151" s="19" t="s">
        <v>257</v>
      </c>
      <c r="B151" s="19" t="s">
        <v>178</v>
      </c>
      <c r="C151" s="10" t="s">
        <v>25</v>
      </c>
      <c r="D151" s="19" t="s">
        <v>166</v>
      </c>
      <c r="E151" s="19" t="s">
        <v>252</v>
      </c>
      <c r="F151" s="19" t="s">
        <v>179</v>
      </c>
      <c r="G151" s="19">
        <v>2625</v>
      </c>
      <c r="H151" t="s">
        <v>165</v>
      </c>
    </row>
    <row r="152" spans="1:8" ht="15.75" thickBot="1" x14ac:dyDescent="0.3">
      <c r="A152" s="20"/>
      <c r="B152" s="20"/>
      <c r="C152" s="11" t="s">
        <v>165</v>
      </c>
      <c r="D152" s="20"/>
      <c r="E152" s="20"/>
      <c r="F152" s="20"/>
      <c r="G152" s="20"/>
      <c r="H152">
        <v>0</v>
      </c>
    </row>
    <row r="153" spans="1:8" x14ac:dyDescent="0.25">
      <c r="H153">
        <v>0</v>
      </c>
    </row>
    <row r="154" spans="1:8" ht="15.75" thickBot="1" x14ac:dyDescent="0.3">
      <c r="A154" s="13"/>
      <c r="H154" t="s">
        <v>160</v>
      </c>
    </row>
    <row r="155" spans="1:8" ht="48" customHeight="1" x14ac:dyDescent="0.25">
      <c r="A155" s="19" t="s">
        <v>258</v>
      </c>
      <c r="B155" s="19" t="s">
        <v>181</v>
      </c>
      <c r="C155" s="14" t="s">
        <v>160</v>
      </c>
      <c r="D155" s="19" t="s">
        <v>110</v>
      </c>
      <c r="E155" s="19" t="s">
        <v>252</v>
      </c>
      <c r="F155" s="19" t="s">
        <v>112</v>
      </c>
      <c r="G155" s="19">
        <v>3060</v>
      </c>
      <c r="H155" t="s">
        <v>6</v>
      </c>
    </row>
    <row r="156" spans="1:8" ht="15.75" thickBot="1" x14ac:dyDescent="0.3">
      <c r="A156" s="20"/>
      <c r="B156" s="20"/>
      <c r="C156" s="11" t="s">
        <v>6</v>
      </c>
      <c r="D156" s="20"/>
      <c r="E156" s="20"/>
      <c r="F156" s="20"/>
      <c r="G156" s="20"/>
      <c r="H156" t="s">
        <v>25</v>
      </c>
    </row>
    <row r="157" spans="1:8" ht="60.75" customHeight="1" x14ac:dyDescent="0.25">
      <c r="A157" s="19" t="s">
        <v>259</v>
      </c>
      <c r="B157" s="19" t="s">
        <v>260</v>
      </c>
      <c r="C157" s="10" t="s">
        <v>25</v>
      </c>
      <c r="D157" s="19" t="s">
        <v>166</v>
      </c>
      <c r="E157" s="19" t="s">
        <v>252</v>
      </c>
      <c r="F157" s="19" t="s">
        <v>261</v>
      </c>
      <c r="G157" s="19">
        <v>2610</v>
      </c>
      <c r="H157" t="s">
        <v>165</v>
      </c>
    </row>
    <row r="158" spans="1:8" ht="15.75" thickBot="1" x14ac:dyDescent="0.3">
      <c r="A158" s="20"/>
      <c r="B158" s="20"/>
      <c r="C158" s="11" t="s">
        <v>165</v>
      </c>
      <c r="D158" s="20"/>
      <c r="E158" s="20"/>
      <c r="F158" s="20"/>
      <c r="G158" s="20"/>
      <c r="H158" t="s">
        <v>25</v>
      </c>
    </row>
    <row r="159" spans="1:8" ht="60.75" customHeight="1" x14ac:dyDescent="0.25">
      <c r="A159" s="19" t="s">
        <v>262</v>
      </c>
      <c r="B159" s="19" t="s">
        <v>183</v>
      </c>
      <c r="C159" s="10" t="s">
        <v>25</v>
      </c>
      <c r="D159" s="19" t="s">
        <v>166</v>
      </c>
      <c r="E159" s="19" t="s">
        <v>252</v>
      </c>
      <c r="F159" s="19" t="s">
        <v>184</v>
      </c>
      <c r="G159" s="19">
        <v>2215</v>
      </c>
      <c r="H159" t="s">
        <v>165</v>
      </c>
    </row>
    <row r="160" spans="1:8" ht="15.75" thickBot="1" x14ac:dyDescent="0.3">
      <c r="A160" s="20"/>
      <c r="B160" s="20"/>
      <c r="C160" s="11" t="s">
        <v>165</v>
      </c>
      <c r="D160" s="20"/>
      <c r="E160" s="20"/>
      <c r="F160" s="20"/>
      <c r="G160" s="20"/>
      <c r="H160" t="s">
        <v>25</v>
      </c>
    </row>
    <row r="161" spans="1:8" ht="48" customHeight="1" x14ac:dyDescent="0.25">
      <c r="A161" s="19" t="s">
        <v>263</v>
      </c>
      <c r="B161" s="19" t="s">
        <v>114</v>
      </c>
      <c r="C161" s="10" t="s">
        <v>25</v>
      </c>
      <c r="D161" s="19" t="s">
        <v>115</v>
      </c>
      <c r="E161" s="19" t="s">
        <v>264</v>
      </c>
      <c r="F161" s="24">
        <v>41833</v>
      </c>
      <c r="G161" s="19">
        <v>3090</v>
      </c>
      <c r="H161" t="s">
        <v>6</v>
      </c>
    </row>
    <row r="162" spans="1:8" ht="15.75" thickBot="1" x14ac:dyDescent="0.3">
      <c r="A162" s="20"/>
      <c r="B162" s="20"/>
      <c r="C162" s="11" t="s">
        <v>6</v>
      </c>
      <c r="D162" s="20"/>
      <c r="E162" s="20"/>
      <c r="F162" s="25"/>
      <c r="G162" s="20"/>
      <c r="H162" t="s">
        <v>25</v>
      </c>
    </row>
    <row r="163" spans="1:8" ht="73.5" customHeight="1" x14ac:dyDescent="0.25">
      <c r="A163" s="19" t="s">
        <v>265</v>
      </c>
      <c r="B163" s="19" t="s">
        <v>187</v>
      </c>
      <c r="C163" s="10" t="s">
        <v>25</v>
      </c>
      <c r="D163" s="19" t="s">
        <v>266</v>
      </c>
      <c r="E163" s="19" t="s">
        <v>264</v>
      </c>
      <c r="F163" s="19" t="s">
        <v>189</v>
      </c>
      <c r="G163" s="19">
        <v>2570</v>
      </c>
      <c r="H163" t="s">
        <v>165</v>
      </c>
    </row>
    <row r="164" spans="1:8" ht="15.75" thickBot="1" x14ac:dyDescent="0.3">
      <c r="A164" s="20"/>
      <c r="B164" s="20"/>
      <c r="C164" s="11" t="s">
        <v>165</v>
      </c>
      <c r="D164" s="20"/>
      <c r="E164" s="20"/>
      <c r="F164" s="20"/>
      <c r="G164" s="20"/>
      <c r="H164" t="s">
        <v>25</v>
      </c>
    </row>
    <row r="165" spans="1:8" ht="60.75" customHeight="1" x14ac:dyDescent="0.25">
      <c r="A165" s="19" t="s">
        <v>267</v>
      </c>
      <c r="B165" s="19" t="s">
        <v>191</v>
      </c>
      <c r="C165" s="10" t="s">
        <v>25</v>
      </c>
      <c r="D165" s="19" t="s">
        <v>166</v>
      </c>
      <c r="E165" s="19" t="s">
        <v>264</v>
      </c>
      <c r="F165" s="19" t="s">
        <v>192</v>
      </c>
      <c r="G165" s="19">
        <v>2585</v>
      </c>
      <c r="H165" t="s">
        <v>165</v>
      </c>
    </row>
    <row r="166" spans="1:8" ht="15.75" thickBot="1" x14ac:dyDescent="0.3">
      <c r="A166" s="20"/>
      <c r="B166" s="20"/>
      <c r="C166" s="11" t="s">
        <v>165</v>
      </c>
      <c r="D166" s="20"/>
      <c r="E166" s="20"/>
      <c r="F166" s="20"/>
      <c r="G166" s="20"/>
      <c r="H166" t="s">
        <v>25</v>
      </c>
    </row>
    <row r="167" spans="1:8" ht="48" customHeight="1" x14ac:dyDescent="0.25">
      <c r="A167" s="19" t="s">
        <v>268</v>
      </c>
      <c r="B167" s="19" t="s">
        <v>24</v>
      </c>
      <c r="C167" s="10" t="s">
        <v>25</v>
      </c>
      <c r="D167" s="19" t="s">
        <v>26</v>
      </c>
      <c r="E167" s="19" t="s">
        <v>264</v>
      </c>
      <c r="F167" s="19" t="s">
        <v>28</v>
      </c>
      <c r="G167" s="19">
        <v>3016.16</v>
      </c>
      <c r="H167" t="s">
        <v>6</v>
      </c>
    </row>
    <row r="168" spans="1:8" ht="15.75" thickBot="1" x14ac:dyDescent="0.3">
      <c r="A168" s="20"/>
      <c r="B168" s="20"/>
      <c r="C168" s="11" t="s">
        <v>6</v>
      </c>
      <c r="D168" s="20"/>
      <c r="E168" s="20"/>
      <c r="F168" s="20"/>
      <c r="G168" s="20"/>
      <c r="H168" t="s">
        <v>271</v>
      </c>
    </row>
    <row r="169" spans="1:8" ht="89.25" x14ac:dyDescent="0.25">
      <c r="A169" s="19" t="s">
        <v>269</v>
      </c>
      <c r="B169" s="19" t="s">
        <v>270</v>
      </c>
      <c r="C169" s="10" t="s">
        <v>271</v>
      </c>
      <c r="D169" s="10" t="s">
        <v>273</v>
      </c>
      <c r="E169" s="19" t="s">
        <v>264</v>
      </c>
      <c r="F169" s="19" t="s">
        <v>275</v>
      </c>
      <c r="G169" s="19">
        <v>2010</v>
      </c>
      <c r="H169" t="s">
        <v>272</v>
      </c>
    </row>
    <row r="170" spans="1:8" ht="26.25" thickBot="1" x14ac:dyDescent="0.3">
      <c r="A170" s="20"/>
      <c r="B170" s="20"/>
      <c r="C170" s="11" t="s">
        <v>272</v>
      </c>
      <c r="D170" s="11" t="s">
        <v>274</v>
      </c>
      <c r="E170" s="20"/>
      <c r="F170" s="20"/>
      <c r="G170" s="20"/>
      <c r="H170" t="s">
        <v>197</v>
      </c>
    </row>
    <row r="171" spans="1:8" ht="73.5" customHeight="1" x14ac:dyDescent="0.25">
      <c r="A171" s="19" t="s">
        <v>276</v>
      </c>
      <c r="B171" s="19" t="s">
        <v>277</v>
      </c>
      <c r="C171" s="10" t="s">
        <v>197</v>
      </c>
      <c r="D171" s="19" t="s">
        <v>266</v>
      </c>
      <c r="E171" s="19" t="s">
        <v>264</v>
      </c>
      <c r="F171" s="19" t="s">
        <v>199</v>
      </c>
      <c r="G171" s="19">
        <v>2825</v>
      </c>
      <c r="H171" t="s">
        <v>198</v>
      </c>
    </row>
    <row r="172" spans="1:8" ht="15.75" thickBot="1" x14ac:dyDescent="0.3">
      <c r="A172" s="20"/>
      <c r="B172" s="20"/>
      <c r="C172" s="11" t="s">
        <v>198</v>
      </c>
      <c r="D172" s="20"/>
      <c r="E172" s="20"/>
      <c r="F172" s="20"/>
      <c r="G172" s="20"/>
      <c r="H172" t="s">
        <v>25</v>
      </c>
    </row>
    <row r="173" spans="1:8" ht="48" customHeight="1" x14ac:dyDescent="0.25">
      <c r="A173" s="19" t="s">
        <v>278</v>
      </c>
      <c r="B173" s="19" t="s">
        <v>279</v>
      </c>
      <c r="C173" s="10" t="s">
        <v>25</v>
      </c>
      <c r="D173" s="19" t="s">
        <v>31</v>
      </c>
      <c r="E173" s="19" t="s">
        <v>264</v>
      </c>
      <c r="F173" s="19" t="s">
        <v>32</v>
      </c>
      <c r="G173" s="19">
        <v>3016.15</v>
      </c>
      <c r="H173" t="s">
        <v>6</v>
      </c>
    </row>
    <row r="174" spans="1:8" ht="15.75" thickBot="1" x14ac:dyDescent="0.3">
      <c r="A174" s="20"/>
      <c r="B174" s="20"/>
      <c r="C174" s="11" t="s">
        <v>6</v>
      </c>
      <c r="D174" s="20"/>
      <c r="E174" s="20"/>
      <c r="F174" s="20"/>
      <c r="G174" s="20"/>
      <c r="H174" t="s">
        <v>134</v>
      </c>
    </row>
    <row r="175" spans="1:8" ht="89.25" x14ac:dyDescent="0.25">
      <c r="A175" s="19" t="s">
        <v>280</v>
      </c>
      <c r="B175" s="19" t="s">
        <v>281</v>
      </c>
      <c r="C175" s="10" t="s">
        <v>134</v>
      </c>
      <c r="D175" s="10" t="s">
        <v>283</v>
      </c>
      <c r="E175" s="19" t="s">
        <v>264</v>
      </c>
      <c r="F175" s="19" t="s">
        <v>285</v>
      </c>
      <c r="G175" s="19">
        <v>3016.15</v>
      </c>
      <c r="H175" t="s">
        <v>282</v>
      </c>
    </row>
    <row r="176" spans="1:8" ht="141" thickBot="1" x14ac:dyDescent="0.3">
      <c r="A176" s="20"/>
      <c r="B176" s="20"/>
      <c r="C176" s="11" t="s">
        <v>282</v>
      </c>
      <c r="D176" s="11" t="s">
        <v>284</v>
      </c>
      <c r="E176" s="20"/>
      <c r="F176" s="20"/>
      <c r="G176" s="20"/>
      <c r="H176" t="s">
        <v>25</v>
      </c>
    </row>
    <row r="177" spans="1:8" ht="48" customHeight="1" x14ac:dyDescent="0.25">
      <c r="A177" s="19" t="s">
        <v>286</v>
      </c>
      <c r="B177" s="19" t="s">
        <v>125</v>
      </c>
      <c r="C177" s="10" t="s">
        <v>25</v>
      </c>
      <c r="D177" s="19" t="s">
        <v>35</v>
      </c>
      <c r="E177" s="19" t="s">
        <v>264</v>
      </c>
      <c r="F177" s="19" t="s">
        <v>36</v>
      </c>
      <c r="G177" s="19">
        <v>3016.15</v>
      </c>
      <c r="H177" t="s">
        <v>6</v>
      </c>
    </row>
    <row r="178" spans="1:8" ht="15.75" thickBot="1" x14ac:dyDescent="0.3">
      <c r="A178" s="20"/>
      <c r="B178" s="20"/>
      <c r="C178" s="11" t="s">
        <v>6</v>
      </c>
      <c r="D178" s="20"/>
      <c r="E178" s="20"/>
      <c r="F178" s="20"/>
      <c r="G178" s="20"/>
      <c r="H178" t="s">
        <v>25</v>
      </c>
    </row>
    <row r="179" spans="1:8" ht="60.75" customHeight="1" x14ac:dyDescent="0.25">
      <c r="A179" s="19" t="s">
        <v>287</v>
      </c>
      <c r="B179" s="19" t="s">
        <v>288</v>
      </c>
      <c r="C179" s="10" t="s">
        <v>25</v>
      </c>
      <c r="D179" s="19" t="s">
        <v>166</v>
      </c>
      <c r="E179" s="19" t="s">
        <v>264</v>
      </c>
      <c r="F179" s="19" t="s">
        <v>289</v>
      </c>
      <c r="G179" s="19">
        <v>2390</v>
      </c>
      <c r="H179" t="s">
        <v>165</v>
      </c>
    </row>
    <row r="180" spans="1:8" ht="15.75" thickBot="1" x14ac:dyDescent="0.3">
      <c r="A180" s="20"/>
      <c r="B180" s="20"/>
      <c r="C180" s="11" t="s">
        <v>165</v>
      </c>
      <c r="D180" s="20"/>
      <c r="E180" s="20"/>
      <c r="F180" s="20"/>
      <c r="G180" s="20"/>
      <c r="H180" t="s">
        <v>25</v>
      </c>
    </row>
    <row r="181" spans="1:8" ht="60.75" customHeight="1" x14ac:dyDescent="0.25">
      <c r="A181" s="19" t="s">
        <v>290</v>
      </c>
      <c r="B181" s="19" t="s">
        <v>204</v>
      </c>
      <c r="C181" s="10" t="s">
        <v>25</v>
      </c>
      <c r="D181" s="19" t="s">
        <v>166</v>
      </c>
      <c r="E181" s="19" t="s">
        <v>264</v>
      </c>
      <c r="F181" s="19" t="s">
        <v>205</v>
      </c>
      <c r="G181" s="19">
        <v>2410</v>
      </c>
      <c r="H181" t="s">
        <v>165</v>
      </c>
    </row>
    <row r="182" spans="1:8" ht="15.75" thickBot="1" x14ac:dyDescent="0.3">
      <c r="A182" s="20"/>
      <c r="B182" s="20"/>
      <c r="C182" s="11" t="s">
        <v>165</v>
      </c>
      <c r="D182" s="20"/>
      <c r="E182" s="20"/>
      <c r="F182" s="20"/>
      <c r="G182" s="20"/>
      <c r="H182" t="s">
        <v>25</v>
      </c>
    </row>
    <row r="183" spans="1:8" ht="48" customHeight="1" x14ac:dyDescent="0.25">
      <c r="A183" s="19" t="s">
        <v>291</v>
      </c>
      <c r="B183" s="19" t="s">
        <v>207</v>
      </c>
      <c r="C183" s="10" t="s">
        <v>25</v>
      </c>
      <c r="D183" s="19" t="s">
        <v>39</v>
      </c>
      <c r="E183" s="19" t="s">
        <v>264</v>
      </c>
      <c r="F183" s="19" t="s">
        <v>40</v>
      </c>
      <c r="G183" s="19">
        <v>2930.15</v>
      </c>
      <c r="H183" t="s">
        <v>6</v>
      </c>
    </row>
    <row r="184" spans="1:8" ht="15.75" thickBot="1" x14ac:dyDescent="0.3">
      <c r="A184" s="20"/>
      <c r="B184" s="20"/>
      <c r="C184" s="11" t="s">
        <v>6</v>
      </c>
      <c r="D184" s="20"/>
      <c r="E184" s="20"/>
      <c r="F184" s="20"/>
      <c r="G184" s="20"/>
      <c r="H184" t="s">
        <v>25</v>
      </c>
    </row>
    <row r="185" spans="1:8" ht="48" customHeight="1" x14ac:dyDescent="0.25">
      <c r="A185" s="19" t="s">
        <v>292</v>
      </c>
      <c r="B185" s="19" t="s">
        <v>293</v>
      </c>
      <c r="C185" s="10" t="s">
        <v>25</v>
      </c>
      <c r="D185" s="19" t="s">
        <v>52</v>
      </c>
      <c r="E185" s="19" t="s">
        <v>264</v>
      </c>
      <c r="F185" s="19" t="s">
        <v>53</v>
      </c>
      <c r="G185" s="19">
        <v>2922.37</v>
      </c>
      <c r="H185" t="s">
        <v>6</v>
      </c>
    </row>
    <row r="186" spans="1:8" ht="15.75" thickBot="1" x14ac:dyDescent="0.3">
      <c r="A186" s="20"/>
      <c r="B186" s="20"/>
      <c r="C186" s="11" t="s">
        <v>6</v>
      </c>
      <c r="D186" s="20"/>
      <c r="E186" s="20"/>
      <c r="F186" s="20"/>
      <c r="G186" s="20"/>
      <c r="H186" t="s">
        <v>25</v>
      </c>
    </row>
    <row r="187" spans="1:8" ht="48" customHeight="1" x14ac:dyDescent="0.25">
      <c r="A187" s="19" t="s">
        <v>294</v>
      </c>
      <c r="B187" s="19" t="s">
        <v>210</v>
      </c>
      <c r="C187" s="10" t="s">
        <v>25</v>
      </c>
      <c r="D187" s="19" t="s">
        <v>56</v>
      </c>
      <c r="E187" s="19" t="s">
        <v>264</v>
      </c>
      <c r="F187" s="19" t="s">
        <v>57</v>
      </c>
      <c r="G187" s="19">
        <v>2922.37</v>
      </c>
      <c r="H187" t="s">
        <v>6</v>
      </c>
    </row>
    <row r="188" spans="1:8" ht="15.75" thickBot="1" x14ac:dyDescent="0.3">
      <c r="A188" s="20"/>
      <c r="B188" s="20"/>
      <c r="C188" s="11" t="s">
        <v>6</v>
      </c>
      <c r="D188" s="20"/>
      <c r="E188" s="20"/>
      <c r="F188" s="20"/>
      <c r="G188" s="20"/>
      <c r="H188" t="s">
        <v>213</v>
      </c>
    </row>
    <row r="189" spans="1:8" ht="60.75" customHeight="1" x14ac:dyDescent="0.25">
      <c r="A189" s="19" t="s">
        <v>295</v>
      </c>
      <c r="B189" s="19" t="s">
        <v>212</v>
      </c>
      <c r="C189" s="10" t="s">
        <v>213</v>
      </c>
      <c r="D189" s="19" t="s">
        <v>166</v>
      </c>
      <c r="E189" s="19" t="s">
        <v>264</v>
      </c>
      <c r="F189" s="19" t="s">
        <v>215</v>
      </c>
      <c r="G189" s="19">
        <v>3363</v>
      </c>
      <c r="H189" t="s">
        <v>214</v>
      </c>
    </row>
    <row r="190" spans="1:8" ht="15.75" thickBot="1" x14ac:dyDescent="0.3">
      <c r="A190" s="20"/>
      <c r="B190" s="20"/>
      <c r="C190" s="11" t="s">
        <v>214</v>
      </c>
      <c r="D190" s="20"/>
      <c r="E190" s="20"/>
      <c r="F190" s="20"/>
      <c r="G190" s="20"/>
      <c r="H190" t="s">
        <v>25</v>
      </c>
    </row>
    <row r="191" spans="1:8" ht="48" customHeight="1" x14ac:dyDescent="0.25">
      <c r="A191" s="19" t="s">
        <v>296</v>
      </c>
      <c r="B191" s="19" t="s">
        <v>297</v>
      </c>
      <c r="C191" s="10" t="s">
        <v>25</v>
      </c>
      <c r="D191" s="19" t="s">
        <v>298</v>
      </c>
      <c r="E191" s="19" t="s">
        <v>299</v>
      </c>
      <c r="F191" s="24">
        <v>41957</v>
      </c>
      <c r="G191" s="19">
        <v>3349.89</v>
      </c>
      <c r="H191" t="s">
        <v>165</v>
      </c>
    </row>
    <row r="192" spans="1:8" ht="15.75" thickBot="1" x14ac:dyDescent="0.3">
      <c r="A192" s="20"/>
      <c r="B192" s="20"/>
      <c r="C192" s="11" t="s">
        <v>165</v>
      </c>
      <c r="D192" s="20"/>
      <c r="E192" s="20"/>
      <c r="F192" s="25"/>
      <c r="G192" s="20"/>
      <c r="H192" t="s">
        <v>25</v>
      </c>
    </row>
    <row r="193" spans="1:8" ht="22.5" customHeight="1" x14ac:dyDescent="0.25">
      <c r="A193" s="19" t="s">
        <v>300</v>
      </c>
      <c r="B193" s="19" t="s">
        <v>301</v>
      </c>
      <c r="C193" s="10" t="s">
        <v>25</v>
      </c>
      <c r="D193" s="19" t="s">
        <v>218</v>
      </c>
      <c r="E193" s="19" t="s">
        <v>299</v>
      </c>
      <c r="F193" s="24">
        <v>41924</v>
      </c>
      <c r="G193" s="19">
        <v>2314.33</v>
      </c>
      <c r="H193" t="s">
        <v>6</v>
      </c>
    </row>
    <row r="194" spans="1:8" ht="15.75" thickBot="1" x14ac:dyDescent="0.3">
      <c r="A194" s="20"/>
      <c r="B194" s="20"/>
      <c r="C194" s="11" t="s">
        <v>6</v>
      </c>
      <c r="D194" s="20"/>
      <c r="E194" s="20"/>
      <c r="F194" s="25"/>
      <c r="G194" s="20"/>
      <c r="H194">
        <v>0</v>
      </c>
    </row>
    <row r="195" spans="1:8" x14ac:dyDescent="0.25">
      <c r="H195">
        <v>0</v>
      </c>
    </row>
    <row r="196" spans="1:8" ht="15.75" thickBot="1" x14ac:dyDescent="0.3">
      <c r="A196" s="13"/>
      <c r="H196" t="s">
        <v>25</v>
      </c>
    </row>
    <row r="197" spans="1:8" ht="22.5" customHeight="1" x14ac:dyDescent="0.25">
      <c r="A197" s="19" t="s">
        <v>302</v>
      </c>
      <c r="B197" s="19" t="s">
        <v>24</v>
      </c>
      <c r="C197" s="14" t="s">
        <v>25</v>
      </c>
      <c r="D197" s="19" t="s">
        <v>26</v>
      </c>
      <c r="E197" s="19" t="s">
        <v>299</v>
      </c>
      <c r="F197" s="19" t="s">
        <v>28</v>
      </c>
      <c r="G197" s="19">
        <v>2456</v>
      </c>
      <c r="H197" t="s">
        <v>6</v>
      </c>
    </row>
    <row r="198" spans="1:8" ht="15.75" thickBot="1" x14ac:dyDescent="0.3">
      <c r="A198" s="20"/>
      <c r="B198" s="20"/>
      <c r="C198" s="11" t="s">
        <v>6</v>
      </c>
      <c r="D198" s="20"/>
      <c r="E198" s="20"/>
      <c r="F198" s="20"/>
      <c r="G198" s="20"/>
      <c r="H198" t="s">
        <v>25</v>
      </c>
    </row>
    <row r="199" spans="1:8" ht="22.5" customHeight="1" x14ac:dyDescent="0.25">
      <c r="A199" s="19" t="s">
        <v>303</v>
      </c>
      <c r="B199" s="19" t="s">
        <v>34</v>
      </c>
      <c r="C199" s="10" t="s">
        <v>25</v>
      </c>
      <c r="D199" s="19" t="s">
        <v>35</v>
      </c>
      <c r="E199" s="19" t="s">
        <v>299</v>
      </c>
      <c r="F199" s="19" t="s">
        <v>36</v>
      </c>
      <c r="G199" s="19">
        <v>2456</v>
      </c>
      <c r="H199" t="s">
        <v>6</v>
      </c>
    </row>
    <row r="200" spans="1:8" ht="15.75" thickBot="1" x14ac:dyDescent="0.3">
      <c r="A200" s="20"/>
      <c r="B200" s="20"/>
      <c r="C200" s="11" t="s">
        <v>6</v>
      </c>
      <c r="D200" s="20"/>
      <c r="E200" s="20"/>
      <c r="F200" s="20"/>
      <c r="G200" s="20"/>
      <c r="H200" t="s">
        <v>25</v>
      </c>
    </row>
    <row r="201" spans="1:8" ht="22.5" customHeight="1" x14ac:dyDescent="0.25">
      <c r="A201" s="19" t="s">
        <v>304</v>
      </c>
      <c r="B201" s="19" t="s">
        <v>38</v>
      </c>
      <c r="C201" s="10" t="s">
        <v>25</v>
      </c>
      <c r="D201" s="19" t="s">
        <v>39</v>
      </c>
      <c r="E201" s="19" t="s">
        <v>299</v>
      </c>
      <c r="F201" s="19" t="s">
        <v>40</v>
      </c>
      <c r="G201" s="19">
        <v>2314.58</v>
      </c>
      <c r="H201" t="s">
        <v>6</v>
      </c>
    </row>
    <row r="202" spans="1:8" ht="15.75" thickBot="1" x14ac:dyDescent="0.3">
      <c r="A202" s="20"/>
      <c r="B202" s="20"/>
      <c r="C202" s="11" t="s">
        <v>6</v>
      </c>
      <c r="D202" s="20"/>
      <c r="E202" s="20"/>
      <c r="F202" s="20"/>
      <c r="G202" s="20"/>
      <c r="H202" t="s">
        <v>43</v>
      </c>
    </row>
    <row r="203" spans="1:8" ht="60.75" customHeight="1" x14ac:dyDescent="0.25">
      <c r="A203" s="19" t="s">
        <v>305</v>
      </c>
      <c r="B203" s="19" t="s">
        <v>42</v>
      </c>
      <c r="C203" s="10" t="s">
        <v>43</v>
      </c>
      <c r="D203" s="19" t="s">
        <v>44</v>
      </c>
      <c r="E203" s="19" t="s">
        <v>299</v>
      </c>
      <c r="F203" s="19" t="s">
        <v>45</v>
      </c>
      <c r="G203" s="19">
        <v>834.46</v>
      </c>
      <c r="H203" t="s">
        <v>7</v>
      </c>
    </row>
    <row r="204" spans="1:8" ht="15.75" thickBot="1" x14ac:dyDescent="0.3">
      <c r="A204" s="20"/>
      <c r="B204" s="20"/>
      <c r="C204" s="11" t="s">
        <v>7</v>
      </c>
      <c r="D204" s="20"/>
      <c r="E204" s="20"/>
      <c r="F204" s="20"/>
      <c r="G204" s="20"/>
      <c r="H204" t="s">
        <v>60</v>
      </c>
    </row>
    <row r="205" spans="1:8" ht="60.75" customHeight="1" x14ac:dyDescent="0.25">
      <c r="A205" s="19" t="s">
        <v>306</v>
      </c>
      <c r="B205" s="19" t="s">
        <v>70</v>
      </c>
      <c r="C205" s="10" t="s">
        <v>60</v>
      </c>
      <c r="D205" s="19" t="s">
        <v>71</v>
      </c>
      <c r="E205" s="19" t="s">
        <v>307</v>
      </c>
      <c r="F205" s="19" t="s">
        <v>72</v>
      </c>
      <c r="G205" s="19">
        <v>388.65</v>
      </c>
      <c r="H205" t="s">
        <v>9</v>
      </c>
    </row>
    <row r="206" spans="1:8" ht="15.75" thickBot="1" x14ac:dyDescent="0.3">
      <c r="A206" s="20"/>
      <c r="B206" s="20"/>
      <c r="C206" s="11" t="s">
        <v>9</v>
      </c>
      <c r="D206" s="20"/>
      <c r="E206" s="20"/>
      <c r="F206" s="20"/>
      <c r="G206" s="20"/>
      <c r="H206" t="s">
        <v>43</v>
      </c>
    </row>
    <row r="207" spans="1:8" ht="48" customHeight="1" x14ac:dyDescent="0.25">
      <c r="A207" s="19" t="s">
        <v>308</v>
      </c>
      <c r="B207" s="19" t="s">
        <v>309</v>
      </c>
      <c r="C207" s="10" t="s">
        <v>43</v>
      </c>
      <c r="D207" s="19" t="s">
        <v>310</v>
      </c>
      <c r="E207" s="19" t="s">
        <v>311</v>
      </c>
      <c r="F207" s="19" t="s">
        <v>312</v>
      </c>
      <c r="G207" s="19">
        <v>1603.23</v>
      </c>
      <c r="H207" t="s">
        <v>7</v>
      </c>
    </row>
    <row r="208" spans="1:8" ht="15.75" thickBot="1" x14ac:dyDescent="0.3">
      <c r="A208" s="20"/>
      <c r="B208" s="20"/>
      <c r="C208" s="11" t="s">
        <v>7</v>
      </c>
      <c r="D208" s="20"/>
      <c r="E208" s="20"/>
      <c r="F208" s="20"/>
      <c r="G208" s="20"/>
      <c r="H208" t="s">
        <v>25</v>
      </c>
    </row>
    <row r="209" spans="1:8" ht="35.25" customHeight="1" x14ac:dyDescent="0.25">
      <c r="A209" s="19" t="s">
        <v>313</v>
      </c>
      <c r="B209" s="19" t="s">
        <v>24</v>
      </c>
      <c r="C209" s="10" t="s">
        <v>25</v>
      </c>
      <c r="D209" s="19" t="s">
        <v>26</v>
      </c>
      <c r="E209" s="19" t="s">
        <v>314</v>
      </c>
      <c r="F209" s="19" t="s">
        <v>28</v>
      </c>
      <c r="G209" s="19">
        <v>2431.6799999999998</v>
      </c>
      <c r="H209" t="s">
        <v>6</v>
      </c>
    </row>
    <row r="210" spans="1:8" ht="15.75" thickBot="1" x14ac:dyDescent="0.3">
      <c r="A210" s="20"/>
      <c r="B210" s="20"/>
      <c r="C210" s="11" t="s">
        <v>6</v>
      </c>
      <c r="D210" s="20"/>
      <c r="E210" s="20"/>
      <c r="F210" s="20"/>
      <c r="G210" s="20"/>
      <c r="H210" t="s">
        <v>25</v>
      </c>
    </row>
    <row r="211" spans="1:8" ht="35.25" customHeight="1" x14ac:dyDescent="0.25">
      <c r="A211" s="19" t="s">
        <v>315</v>
      </c>
      <c r="B211" s="19" t="s">
        <v>30</v>
      </c>
      <c r="C211" s="10" t="s">
        <v>25</v>
      </c>
      <c r="D211" s="19" t="s">
        <v>31</v>
      </c>
      <c r="E211" s="19" t="s">
        <v>314</v>
      </c>
      <c r="F211" s="19" t="s">
        <v>32</v>
      </c>
      <c r="G211" s="19">
        <v>2431.6799999999998</v>
      </c>
      <c r="H211" t="s">
        <v>6</v>
      </c>
    </row>
    <row r="212" spans="1:8" ht="15.75" thickBot="1" x14ac:dyDescent="0.3">
      <c r="A212" s="20"/>
      <c r="B212" s="20"/>
      <c r="C212" s="11" t="s">
        <v>6</v>
      </c>
      <c r="D212" s="20"/>
      <c r="E212" s="20"/>
      <c r="F212" s="20"/>
      <c r="G212" s="20"/>
      <c r="H212" t="s">
        <v>21</v>
      </c>
    </row>
    <row r="213" spans="1:8" ht="76.5" x14ac:dyDescent="0.25">
      <c r="A213" s="19" t="s">
        <v>316</v>
      </c>
      <c r="B213" s="19" t="s">
        <v>317</v>
      </c>
      <c r="C213" s="10" t="s">
        <v>21</v>
      </c>
      <c r="D213" s="10" t="s">
        <v>319</v>
      </c>
      <c r="E213" s="19" t="s">
        <v>314</v>
      </c>
      <c r="F213" s="19" t="s">
        <v>321</v>
      </c>
      <c r="G213" s="19">
        <v>1749.16</v>
      </c>
      <c r="H213" t="s">
        <v>318</v>
      </c>
    </row>
    <row r="214" spans="1:8" ht="77.25" thickBot="1" x14ac:dyDescent="0.3">
      <c r="A214" s="20"/>
      <c r="B214" s="20"/>
      <c r="C214" s="11" t="s">
        <v>318</v>
      </c>
      <c r="D214" s="11" t="s">
        <v>320</v>
      </c>
      <c r="E214" s="20"/>
      <c r="F214" s="20"/>
      <c r="G214" s="20"/>
      <c r="H214" t="s">
        <v>21</v>
      </c>
    </row>
    <row r="215" spans="1:8" ht="76.5" x14ac:dyDescent="0.25">
      <c r="A215" s="19" t="s">
        <v>322</v>
      </c>
      <c r="B215" s="19" t="s">
        <v>83</v>
      </c>
      <c r="C215" s="10" t="s">
        <v>21</v>
      </c>
      <c r="D215" s="10" t="s">
        <v>11</v>
      </c>
      <c r="E215" s="19" t="s">
        <v>314</v>
      </c>
      <c r="F215" s="19" t="s">
        <v>323</v>
      </c>
      <c r="G215" s="19">
        <v>1335.06</v>
      </c>
      <c r="H215" t="s">
        <v>1</v>
      </c>
    </row>
    <row r="216" spans="1:8" ht="15.75" thickBot="1" x14ac:dyDescent="0.3">
      <c r="A216" s="20"/>
      <c r="B216" s="20"/>
      <c r="C216" s="11" t="s">
        <v>1</v>
      </c>
      <c r="D216" s="11" t="s">
        <v>12</v>
      </c>
      <c r="E216" s="20"/>
      <c r="F216" s="20"/>
      <c r="G216" s="20"/>
      <c r="H216" t="s">
        <v>25</v>
      </c>
    </row>
    <row r="217" spans="1:8" ht="22.5" customHeight="1" x14ac:dyDescent="0.25">
      <c r="A217" s="19" t="s">
        <v>324</v>
      </c>
      <c r="B217" s="19" t="s">
        <v>47</v>
      </c>
      <c r="C217" s="10" t="s">
        <v>25</v>
      </c>
      <c r="D217" s="19" t="s">
        <v>48</v>
      </c>
      <c r="E217" s="19" t="s">
        <v>325</v>
      </c>
      <c r="F217" s="19" t="s">
        <v>49</v>
      </c>
      <c r="G217" s="19">
        <v>2638.54</v>
      </c>
      <c r="H217" t="s">
        <v>6</v>
      </c>
    </row>
    <row r="218" spans="1:8" ht="15.75" thickBot="1" x14ac:dyDescent="0.3">
      <c r="A218" s="20"/>
      <c r="B218" s="20"/>
      <c r="C218" s="11" t="s">
        <v>6</v>
      </c>
      <c r="D218" s="20"/>
      <c r="E218" s="20"/>
      <c r="F218" s="20"/>
      <c r="G218" s="20"/>
      <c r="H218" t="s">
        <v>21</v>
      </c>
    </row>
    <row r="219" spans="1:8" ht="73.5" customHeight="1" x14ac:dyDescent="0.25">
      <c r="A219" s="19" t="s">
        <v>326</v>
      </c>
      <c r="B219" s="19" t="s">
        <v>327</v>
      </c>
      <c r="C219" s="10" t="s">
        <v>21</v>
      </c>
      <c r="D219" s="19" t="s">
        <v>329</v>
      </c>
      <c r="E219" s="19" t="s">
        <v>330</v>
      </c>
      <c r="F219" s="21">
        <v>18233</v>
      </c>
      <c r="G219" s="19">
        <v>908.68</v>
      </c>
      <c r="H219" t="s">
        <v>328</v>
      </c>
    </row>
    <row r="220" spans="1:8" ht="15.75" thickBot="1" x14ac:dyDescent="0.3">
      <c r="A220" s="20"/>
      <c r="B220" s="20"/>
      <c r="C220" s="11" t="s">
        <v>328</v>
      </c>
      <c r="D220" s="20"/>
      <c r="E220" s="20"/>
      <c r="F220" s="22"/>
      <c r="G220" s="20"/>
      <c r="H220" t="s">
        <v>21</v>
      </c>
    </row>
    <row r="221" spans="1:8" ht="60.75" customHeight="1" x14ac:dyDescent="0.25">
      <c r="A221" s="19" t="s">
        <v>331</v>
      </c>
      <c r="B221" s="19" t="s">
        <v>239</v>
      </c>
      <c r="C221" s="10" t="s">
        <v>21</v>
      </c>
      <c r="D221" s="19" t="s">
        <v>333</v>
      </c>
      <c r="E221" s="19" t="s">
        <v>330</v>
      </c>
      <c r="F221" s="19" t="s">
        <v>334</v>
      </c>
      <c r="G221" s="19">
        <v>604.53</v>
      </c>
      <c r="H221" t="s">
        <v>332</v>
      </c>
    </row>
    <row r="222" spans="1:8" ht="15.75" thickBot="1" x14ac:dyDescent="0.3">
      <c r="A222" s="20"/>
      <c r="B222" s="20"/>
      <c r="C222" s="11" t="s">
        <v>332</v>
      </c>
      <c r="D222" s="20"/>
      <c r="E222" s="20"/>
      <c r="F222" s="20"/>
      <c r="G222" s="20"/>
      <c r="H222" t="s">
        <v>60</v>
      </c>
    </row>
    <row r="223" spans="1:8" ht="60.75" customHeight="1" x14ac:dyDescent="0.25">
      <c r="A223" s="19" t="s">
        <v>335</v>
      </c>
      <c r="B223" s="19" t="s">
        <v>70</v>
      </c>
      <c r="C223" s="10" t="s">
        <v>60</v>
      </c>
      <c r="D223" s="19" t="s">
        <v>71</v>
      </c>
      <c r="E223" s="19" t="s">
        <v>336</v>
      </c>
      <c r="F223" s="19" t="s">
        <v>72</v>
      </c>
      <c r="G223" s="19">
        <v>115.85</v>
      </c>
      <c r="H223" t="s">
        <v>9</v>
      </c>
    </row>
    <row r="224" spans="1:8" ht="15.75" thickBot="1" x14ac:dyDescent="0.3">
      <c r="A224" s="20"/>
      <c r="B224" s="20"/>
      <c r="C224" s="11" t="s">
        <v>9</v>
      </c>
      <c r="D224" s="20"/>
      <c r="E224" s="20"/>
      <c r="F224" s="20"/>
      <c r="G224" s="20"/>
      <c r="H224" t="s">
        <v>339</v>
      </c>
    </row>
    <row r="225" spans="1:8" ht="102" x14ac:dyDescent="0.25">
      <c r="A225" s="19" t="s">
        <v>337</v>
      </c>
      <c r="B225" s="19" t="s">
        <v>338</v>
      </c>
      <c r="C225" s="10" t="s">
        <v>339</v>
      </c>
      <c r="D225" s="10" t="s">
        <v>341</v>
      </c>
      <c r="E225" s="19" t="s">
        <v>343</v>
      </c>
      <c r="F225" s="19" t="s">
        <v>344</v>
      </c>
      <c r="G225" s="19">
        <v>433.03</v>
      </c>
      <c r="H225" t="s">
        <v>340</v>
      </c>
    </row>
    <row r="226" spans="1:8" ht="39" thickBot="1" x14ac:dyDescent="0.3">
      <c r="A226" s="20"/>
      <c r="B226" s="20"/>
      <c r="C226" s="11" t="s">
        <v>340</v>
      </c>
      <c r="D226" s="11" t="s">
        <v>342</v>
      </c>
      <c r="E226" s="20"/>
      <c r="F226" s="20"/>
      <c r="G226" s="20"/>
      <c r="H226" t="s">
        <v>230</v>
      </c>
    </row>
    <row r="227" spans="1:8" ht="35.25" customHeight="1" x14ac:dyDescent="0.25">
      <c r="A227" s="19" t="s">
        <v>345</v>
      </c>
      <c r="B227" s="19" t="s">
        <v>174</v>
      </c>
      <c r="C227" s="10" t="s">
        <v>230</v>
      </c>
      <c r="D227" s="19" t="s">
        <v>231</v>
      </c>
      <c r="E227" s="19" t="s">
        <v>346</v>
      </c>
      <c r="F227" s="19" t="s">
        <v>176</v>
      </c>
      <c r="G227" s="19">
        <v>2765.41</v>
      </c>
      <c r="H227" t="s">
        <v>6</v>
      </c>
    </row>
    <row r="228" spans="1:8" ht="15.75" thickBot="1" x14ac:dyDescent="0.3">
      <c r="A228" s="20"/>
      <c r="B228" s="20"/>
      <c r="C228" s="11" t="s">
        <v>6</v>
      </c>
      <c r="D228" s="20"/>
      <c r="E228" s="20"/>
      <c r="F228" s="20"/>
      <c r="G228" s="20"/>
      <c r="H228" t="s">
        <v>25</v>
      </c>
    </row>
    <row r="229" spans="1:8" ht="35.25" customHeight="1" x14ac:dyDescent="0.25">
      <c r="A229" s="19" t="s">
        <v>347</v>
      </c>
      <c r="B229" s="19" t="s">
        <v>24</v>
      </c>
      <c r="C229" s="10" t="s">
        <v>25</v>
      </c>
      <c r="D229" s="19" t="s">
        <v>26</v>
      </c>
      <c r="E229" s="19" t="s">
        <v>346</v>
      </c>
      <c r="F229" s="19" t="s">
        <v>28</v>
      </c>
      <c r="G229" s="19">
        <v>2911.34</v>
      </c>
      <c r="H229" t="s">
        <v>6</v>
      </c>
    </row>
    <row r="230" spans="1:8" ht="15.75" thickBot="1" x14ac:dyDescent="0.3">
      <c r="A230" s="20"/>
      <c r="B230" s="20"/>
      <c r="C230" s="11" t="s">
        <v>6</v>
      </c>
      <c r="D230" s="20"/>
      <c r="E230" s="20"/>
      <c r="F230" s="20"/>
      <c r="G230" s="20"/>
      <c r="H230" t="s">
        <v>25</v>
      </c>
    </row>
    <row r="231" spans="1:8" ht="35.25" customHeight="1" x14ac:dyDescent="0.25">
      <c r="A231" s="19" t="s">
        <v>348</v>
      </c>
      <c r="B231" s="19" t="s">
        <v>30</v>
      </c>
      <c r="C231" s="10" t="s">
        <v>25</v>
      </c>
      <c r="D231" s="19" t="s">
        <v>31</v>
      </c>
      <c r="E231" s="19" t="s">
        <v>346</v>
      </c>
      <c r="F231" s="19" t="s">
        <v>32</v>
      </c>
      <c r="G231" s="19">
        <v>2911.34</v>
      </c>
      <c r="H231" t="s">
        <v>6</v>
      </c>
    </row>
    <row r="232" spans="1:8" ht="15.75" thickBot="1" x14ac:dyDescent="0.3">
      <c r="A232" s="20"/>
      <c r="B232" s="20"/>
      <c r="C232" s="11" t="s">
        <v>6</v>
      </c>
      <c r="D232" s="20"/>
      <c r="E232" s="20"/>
      <c r="F232" s="20"/>
      <c r="G232" s="20"/>
      <c r="H232" t="s">
        <v>21</v>
      </c>
    </row>
    <row r="233" spans="1:8" ht="76.5" x14ac:dyDescent="0.25">
      <c r="A233" s="19" t="s">
        <v>349</v>
      </c>
      <c r="B233" s="19" t="s">
        <v>350</v>
      </c>
      <c r="C233" s="10" t="s">
        <v>21</v>
      </c>
      <c r="D233" s="10" t="s">
        <v>351</v>
      </c>
      <c r="E233" s="19" t="s">
        <v>346</v>
      </c>
      <c r="F233" s="19" t="s">
        <v>353</v>
      </c>
      <c r="G233" s="19">
        <v>1756.18</v>
      </c>
      <c r="H233" t="s">
        <v>1</v>
      </c>
    </row>
    <row r="234" spans="1:8" ht="102.75" thickBot="1" x14ac:dyDescent="0.3">
      <c r="A234" s="20"/>
      <c r="B234" s="20"/>
      <c r="C234" s="11" t="s">
        <v>1</v>
      </c>
      <c r="D234" s="11" t="s">
        <v>352</v>
      </c>
      <c r="E234" s="20"/>
      <c r="F234" s="20"/>
      <c r="G234" s="20"/>
      <c r="H234">
        <v>0</v>
      </c>
    </row>
    <row r="235" spans="1:8" x14ac:dyDescent="0.25">
      <c r="H235">
        <v>0</v>
      </c>
    </row>
    <row r="236" spans="1:8" ht="15.75" thickBot="1" x14ac:dyDescent="0.3">
      <c r="A236" s="13"/>
      <c r="H236" t="s">
        <v>25</v>
      </c>
    </row>
    <row r="237" spans="1:8" ht="35.25" customHeight="1" x14ac:dyDescent="0.25">
      <c r="A237" s="19" t="s">
        <v>354</v>
      </c>
      <c r="B237" s="19" t="s">
        <v>34</v>
      </c>
      <c r="C237" s="14" t="s">
        <v>25</v>
      </c>
      <c r="D237" s="19" t="s">
        <v>35</v>
      </c>
      <c r="E237" s="19" t="s">
        <v>346</v>
      </c>
      <c r="F237" s="19" t="s">
        <v>36</v>
      </c>
      <c r="G237" s="19">
        <v>2911.34</v>
      </c>
      <c r="H237" t="s">
        <v>6</v>
      </c>
    </row>
    <row r="238" spans="1:8" ht="15.75" thickBot="1" x14ac:dyDescent="0.3">
      <c r="A238" s="20"/>
      <c r="B238" s="20"/>
      <c r="C238" s="11" t="s">
        <v>6</v>
      </c>
      <c r="D238" s="20"/>
      <c r="E238" s="20"/>
      <c r="F238" s="20"/>
      <c r="G238" s="20"/>
      <c r="H238" t="s">
        <v>25</v>
      </c>
    </row>
    <row r="239" spans="1:8" ht="35.25" customHeight="1" x14ac:dyDescent="0.25">
      <c r="A239" s="19" t="s">
        <v>355</v>
      </c>
      <c r="B239" s="19" t="s">
        <v>38</v>
      </c>
      <c r="C239" s="10" t="s">
        <v>25</v>
      </c>
      <c r="D239" s="19" t="s">
        <v>39</v>
      </c>
      <c r="E239" s="19" t="s">
        <v>346</v>
      </c>
      <c r="F239" s="19" t="s">
        <v>40</v>
      </c>
      <c r="G239" s="19">
        <v>2765.41</v>
      </c>
      <c r="H239" t="s">
        <v>6</v>
      </c>
    </row>
    <row r="240" spans="1:8" ht="15.75" thickBot="1" x14ac:dyDescent="0.3">
      <c r="A240" s="20"/>
      <c r="B240" s="20"/>
      <c r="C240" s="11" t="s">
        <v>6</v>
      </c>
      <c r="D240" s="20"/>
      <c r="E240" s="20"/>
      <c r="F240" s="20"/>
      <c r="G240" s="20"/>
      <c r="H240" t="s">
        <v>25</v>
      </c>
    </row>
    <row r="241" spans="1:8" ht="35.25" customHeight="1" x14ac:dyDescent="0.25">
      <c r="A241" s="19" t="s">
        <v>356</v>
      </c>
      <c r="B241" s="19" t="s">
        <v>47</v>
      </c>
      <c r="C241" s="10" t="s">
        <v>25</v>
      </c>
      <c r="D241" s="19" t="s">
        <v>48</v>
      </c>
      <c r="E241" s="19" t="s">
        <v>346</v>
      </c>
      <c r="F241" s="19" t="s">
        <v>49</v>
      </c>
      <c r="G241" s="19">
        <v>2765.41</v>
      </c>
      <c r="H241" t="s">
        <v>6</v>
      </c>
    </row>
    <row r="242" spans="1:8" ht="15.75" thickBot="1" x14ac:dyDescent="0.3">
      <c r="A242" s="20"/>
      <c r="B242" s="20"/>
      <c r="C242" s="11" t="s">
        <v>6</v>
      </c>
      <c r="D242" s="20"/>
      <c r="E242" s="20"/>
      <c r="F242" s="20"/>
      <c r="G242" s="20"/>
      <c r="H242" t="s">
        <v>25</v>
      </c>
    </row>
    <row r="243" spans="1:8" ht="35.25" customHeight="1" x14ac:dyDescent="0.25">
      <c r="A243" s="19" t="s">
        <v>357</v>
      </c>
      <c r="B243" s="19" t="s">
        <v>358</v>
      </c>
      <c r="C243" s="10" t="s">
        <v>25</v>
      </c>
      <c r="D243" s="19" t="s">
        <v>52</v>
      </c>
      <c r="E243" s="19" t="s">
        <v>346</v>
      </c>
      <c r="F243" s="19" t="s">
        <v>53</v>
      </c>
      <c r="G243" s="19">
        <v>2765.41</v>
      </c>
      <c r="H243" t="s">
        <v>6</v>
      </c>
    </row>
    <row r="244" spans="1:8" ht="15.75" thickBot="1" x14ac:dyDescent="0.3">
      <c r="A244" s="20"/>
      <c r="B244" s="20"/>
      <c r="C244" s="11" t="s">
        <v>6</v>
      </c>
      <c r="D244" s="20"/>
      <c r="E244" s="20"/>
      <c r="F244" s="20"/>
      <c r="G244" s="20"/>
      <c r="H244" t="s">
        <v>25</v>
      </c>
    </row>
    <row r="245" spans="1:8" ht="35.25" customHeight="1" x14ac:dyDescent="0.25">
      <c r="A245" s="19" t="s">
        <v>359</v>
      </c>
      <c r="B245" s="19" t="s">
        <v>157</v>
      </c>
      <c r="C245" s="10" t="s">
        <v>25</v>
      </c>
      <c r="D245" s="19" t="s">
        <v>56</v>
      </c>
      <c r="E245" s="19" t="s">
        <v>360</v>
      </c>
      <c r="F245" s="19" t="s">
        <v>57</v>
      </c>
      <c r="G245" s="19">
        <v>2922.37</v>
      </c>
      <c r="H245" t="s">
        <v>6</v>
      </c>
    </row>
    <row r="246" spans="1:8" ht="15.75" thickBot="1" x14ac:dyDescent="0.3">
      <c r="A246" s="20"/>
      <c r="B246" s="20"/>
      <c r="C246" s="11" t="s">
        <v>6</v>
      </c>
      <c r="D246" s="20"/>
      <c r="E246" s="20"/>
      <c r="F246" s="20"/>
      <c r="G246" s="20"/>
      <c r="H246" t="s">
        <v>25</v>
      </c>
    </row>
    <row r="247" spans="1:8" ht="35.25" customHeight="1" x14ac:dyDescent="0.25">
      <c r="A247" s="19" t="s">
        <v>361</v>
      </c>
      <c r="B247" s="19" t="s">
        <v>157</v>
      </c>
      <c r="C247" s="10" t="s">
        <v>25</v>
      </c>
      <c r="D247" s="19" t="s">
        <v>56</v>
      </c>
      <c r="E247" s="19" t="s">
        <v>362</v>
      </c>
      <c r="F247" s="19" t="s">
        <v>57</v>
      </c>
      <c r="G247" s="19">
        <v>2672.64</v>
      </c>
      <c r="H247" t="s">
        <v>6</v>
      </c>
    </row>
    <row r="248" spans="1:8" ht="15.75" thickBot="1" x14ac:dyDescent="0.3">
      <c r="A248" s="20"/>
      <c r="B248" s="20"/>
      <c r="C248" s="11" t="s">
        <v>6</v>
      </c>
      <c r="D248" s="20"/>
      <c r="E248" s="20"/>
      <c r="F248" s="20"/>
      <c r="G248" s="20"/>
      <c r="H248" t="s">
        <v>60</v>
      </c>
    </row>
    <row r="249" spans="1:8" ht="60.75" customHeight="1" x14ac:dyDescent="0.25">
      <c r="A249" s="19" t="s">
        <v>363</v>
      </c>
      <c r="B249" s="19" t="s">
        <v>70</v>
      </c>
      <c r="C249" s="10" t="s">
        <v>60</v>
      </c>
      <c r="D249" s="19" t="s">
        <v>71</v>
      </c>
      <c r="E249" s="19" t="s">
        <v>364</v>
      </c>
      <c r="F249" s="19" t="s">
        <v>72</v>
      </c>
      <c r="G249" s="19">
        <v>113.09</v>
      </c>
      <c r="H249" t="s">
        <v>9</v>
      </c>
    </row>
    <row r="250" spans="1:8" ht="15.75" thickBot="1" x14ac:dyDescent="0.3">
      <c r="A250" s="20"/>
      <c r="B250" s="20"/>
      <c r="C250" s="11" t="s">
        <v>9</v>
      </c>
      <c r="D250" s="20"/>
      <c r="E250" s="20"/>
      <c r="F250" s="20"/>
      <c r="G250" s="20"/>
      <c r="H250" t="s">
        <v>134</v>
      </c>
    </row>
    <row r="251" spans="1:8" ht="35.25" customHeight="1" x14ac:dyDescent="0.25">
      <c r="A251" s="19" t="s">
        <v>365</v>
      </c>
      <c r="B251" s="19" t="s">
        <v>366</v>
      </c>
      <c r="C251" s="10" t="s">
        <v>134</v>
      </c>
      <c r="D251" s="19" t="s">
        <v>367</v>
      </c>
      <c r="E251" s="19" t="s">
        <v>368</v>
      </c>
      <c r="F251" s="19" t="s">
        <v>369</v>
      </c>
      <c r="G251" s="19">
        <v>1030.67</v>
      </c>
      <c r="H251" t="s">
        <v>282</v>
      </c>
    </row>
    <row r="252" spans="1:8" ht="15.75" thickBot="1" x14ac:dyDescent="0.3">
      <c r="A252" s="20"/>
      <c r="B252" s="20"/>
      <c r="C252" s="11" t="s">
        <v>282</v>
      </c>
      <c r="D252" s="20"/>
      <c r="E252" s="20"/>
      <c r="F252" s="20"/>
      <c r="G252" s="20"/>
      <c r="H252" t="s">
        <v>94</v>
      </c>
    </row>
    <row r="253" spans="1:8" ht="89.25" x14ac:dyDescent="0.25">
      <c r="A253" s="19" t="s">
        <v>370</v>
      </c>
      <c r="B253" s="19" t="s">
        <v>93</v>
      </c>
      <c r="C253" s="10" t="s">
        <v>94</v>
      </c>
      <c r="D253" s="10" t="s">
        <v>96</v>
      </c>
      <c r="E253" s="19" t="s">
        <v>371</v>
      </c>
      <c r="F253" s="19" t="s">
        <v>99</v>
      </c>
      <c r="G253" s="19">
        <v>1997.14</v>
      </c>
      <c r="H253" t="s">
        <v>95</v>
      </c>
    </row>
    <row r="254" spans="1:8" ht="64.5" thickBot="1" x14ac:dyDescent="0.3">
      <c r="A254" s="20"/>
      <c r="B254" s="20"/>
      <c r="C254" s="11" t="s">
        <v>95</v>
      </c>
      <c r="D254" s="11" t="s">
        <v>97</v>
      </c>
      <c r="E254" s="20"/>
      <c r="F254" s="20"/>
      <c r="G254" s="20"/>
      <c r="H254" t="s">
        <v>25</v>
      </c>
    </row>
    <row r="255" spans="1:8" ht="35.25" customHeight="1" x14ac:dyDescent="0.25">
      <c r="A255" s="19" t="s">
        <v>372</v>
      </c>
      <c r="B255" s="19" t="s">
        <v>24</v>
      </c>
      <c r="C255" s="10" t="s">
        <v>25</v>
      </c>
      <c r="D255" s="19" t="s">
        <v>26</v>
      </c>
      <c r="E255" s="19" t="s">
        <v>373</v>
      </c>
      <c r="F255" s="19" t="s">
        <v>28</v>
      </c>
      <c r="G255" s="19">
        <v>2681.16</v>
      </c>
      <c r="H255" t="s">
        <v>6</v>
      </c>
    </row>
    <row r="256" spans="1:8" ht="15.75" thickBot="1" x14ac:dyDescent="0.3">
      <c r="A256" s="20"/>
      <c r="B256" s="20"/>
      <c r="C256" s="11" t="s">
        <v>6</v>
      </c>
      <c r="D256" s="20"/>
      <c r="E256" s="20"/>
      <c r="F256" s="20"/>
      <c r="G256" s="20"/>
      <c r="H256" t="s">
        <v>25</v>
      </c>
    </row>
    <row r="257" spans="1:8" ht="35.25" customHeight="1" x14ac:dyDescent="0.25">
      <c r="A257" s="19" t="s">
        <v>374</v>
      </c>
      <c r="B257" s="19" t="s">
        <v>30</v>
      </c>
      <c r="C257" s="10" t="s">
        <v>25</v>
      </c>
      <c r="D257" s="19" t="s">
        <v>31</v>
      </c>
      <c r="E257" s="19" t="s">
        <v>373</v>
      </c>
      <c r="F257" s="19" t="s">
        <v>32</v>
      </c>
      <c r="G257" s="19">
        <v>3016.15</v>
      </c>
      <c r="H257" t="s">
        <v>6</v>
      </c>
    </row>
    <row r="258" spans="1:8" ht="15.75" thickBot="1" x14ac:dyDescent="0.3">
      <c r="A258" s="20"/>
      <c r="B258" s="20"/>
      <c r="C258" s="11" t="s">
        <v>6</v>
      </c>
      <c r="D258" s="20"/>
      <c r="E258" s="20"/>
      <c r="F258" s="20"/>
      <c r="G258" s="20"/>
      <c r="H258" t="s">
        <v>25</v>
      </c>
    </row>
    <row r="259" spans="1:8" ht="35.25" customHeight="1" x14ac:dyDescent="0.25">
      <c r="A259" s="19" t="s">
        <v>375</v>
      </c>
      <c r="B259" s="19" t="s">
        <v>38</v>
      </c>
      <c r="C259" s="10" t="s">
        <v>25</v>
      </c>
      <c r="D259" s="19" t="s">
        <v>39</v>
      </c>
      <c r="E259" s="19" t="s">
        <v>373</v>
      </c>
      <c r="F259" s="19" t="s">
        <v>40</v>
      </c>
      <c r="G259" s="19">
        <v>2930.15</v>
      </c>
      <c r="H259" t="s">
        <v>6</v>
      </c>
    </row>
    <row r="260" spans="1:8" ht="15.75" thickBot="1" x14ac:dyDescent="0.3">
      <c r="A260" s="20"/>
      <c r="B260" s="20"/>
      <c r="C260" s="11" t="s">
        <v>6</v>
      </c>
      <c r="D260" s="20"/>
      <c r="E260" s="20"/>
      <c r="F260" s="20"/>
      <c r="G260" s="20"/>
      <c r="H260" t="s">
        <v>25</v>
      </c>
    </row>
    <row r="261" spans="1:8" ht="35.25" customHeight="1" x14ac:dyDescent="0.25">
      <c r="A261" s="19" t="s">
        <v>376</v>
      </c>
      <c r="B261" s="19" t="s">
        <v>377</v>
      </c>
      <c r="C261" s="10" t="s">
        <v>25</v>
      </c>
      <c r="D261" s="19" t="s">
        <v>52</v>
      </c>
      <c r="E261" s="19" t="s">
        <v>373</v>
      </c>
      <c r="F261" s="19" t="s">
        <v>53</v>
      </c>
      <c r="G261" s="19">
        <v>0</v>
      </c>
      <c r="H261" t="s">
        <v>6</v>
      </c>
    </row>
    <row r="262" spans="1:8" ht="15.75" thickBot="1" x14ac:dyDescent="0.3">
      <c r="A262" s="20"/>
      <c r="B262" s="20"/>
      <c r="C262" s="11" t="s">
        <v>6</v>
      </c>
      <c r="D262" s="20"/>
      <c r="E262" s="20"/>
      <c r="F262" s="20"/>
      <c r="G262" s="20"/>
      <c r="H262" t="s">
        <v>25</v>
      </c>
    </row>
    <row r="263" spans="1:8" ht="35.25" customHeight="1" x14ac:dyDescent="0.25">
      <c r="A263" s="19" t="s">
        <v>378</v>
      </c>
      <c r="B263" s="19" t="s">
        <v>157</v>
      </c>
      <c r="C263" s="10" t="s">
        <v>25</v>
      </c>
      <c r="D263" s="19" t="s">
        <v>56</v>
      </c>
      <c r="E263" s="19" t="s">
        <v>373</v>
      </c>
      <c r="F263" s="19" t="s">
        <v>57</v>
      </c>
      <c r="G263" s="19">
        <v>2922.37</v>
      </c>
      <c r="H263" t="s">
        <v>6</v>
      </c>
    </row>
    <row r="264" spans="1:8" ht="15.75" thickBot="1" x14ac:dyDescent="0.3">
      <c r="A264" s="20"/>
      <c r="B264" s="20"/>
      <c r="C264" s="11" t="s">
        <v>6</v>
      </c>
      <c r="D264" s="20"/>
      <c r="E264" s="20"/>
      <c r="F264" s="20"/>
      <c r="G264" s="20"/>
      <c r="H264" t="s">
        <v>160</v>
      </c>
    </row>
    <row r="265" spans="1:8" ht="22.5" customHeight="1" x14ac:dyDescent="0.25">
      <c r="A265" s="19" t="s">
        <v>379</v>
      </c>
      <c r="B265" s="19" t="s">
        <v>159</v>
      </c>
      <c r="C265" s="10" t="s">
        <v>160</v>
      </c>
      <c r="D265" s="19" t="s">
        <v>161</v>
      </c>
      <c r="E265" s="19" t="s">
        <v>380</v>
      </c>
      <c r="F265" s="24">
        <v>41924</v>
      </c>
      <c r="G265" s="19">
        <v>3040</v>
      </c>
      <c r="H265" t="s">
        <v>6</v>
      </c>
    </row>
    <row r="266" spans="1:8" ht="15.75" thickBot="1" x14ac:dyDescent="0.3">
      <c r="A266" s="20"/>
      <c r="B266" s="20"/>
      <c r="C266" s="11" t="s">
        <v>6</v>
      </c>
      <c r="D266" s="20"/>
      <c r="E266" s="20"/>
      <c r="F266" s="25"/>
      <c r="G266" s="20"/>
      <c r="H266" t="s">
        <v>25</v>
      </c>
    </row>
    <row r="267" spans="1:8" ht="60.75" customHeight="1" x14ac:dyDescent="0.25">
      <c r="A267" s="19" t="s">
        <v>381</v>
      </c>
      <c r="B267" s="19" t="s">
        <v>164</v>
      </c>
      <c r="C267" s="10" t="s">
        <v>25</v>
      </c>
      <c r="D267" s="19" t="s">
        <v>166</v>
      </c>
      <c r="E267" s="19" t="s">
        <v>380</v>
      </c>
      <c r="F267" s="21">
        <v>18598</v>
      </c>
      <c r="G267" s="19">
        <v>2590</v>
      </c>
      <c r="H267" t="s">
        <v>165</v>
      </c>
    </row>
    <row r="268" spans="1:8" ht="15.75" thickBot="1" x14ac:dyDescent="0.3">
      <c r="A268" s="20"/>
      <c r="B268" s="20"/>
      <c r="C268" s="11" t="s">
        <v>165</v>
      </c>
      <c r="D268" s="20"/>
      <c r="E268" s="20"/>
      <c r="F268" s="22"/>
      <c r="G268" s="20"/>
      <c r="H268" t="s">
        <v>384</v>
      </c>
    </row>
    <row r="269" spans="1:8" ht="63.75" x14ac:dyDescent="0.25">
      <c r="A269" s="19" t="s">
        <v>382</v>
      </c>
      <c r="B269" s="19" t="s">
        <v>383</v>
      </c>
      <c r="C269" s="10" t="s">
        <v>384</v>
      </c>
      <c r="D269" s="10" t="s">
        <v>386</v>
      </c>
      <c r="E269" s="19" t="s">
        <v>380</v>
      </c>
      <c r="F269" s="21">
        <v>28460</v>
      </c>
      <c r="G269" s="19">
        <v>3165</v>
      </c>
      <c r="H269" t="s">
        <v>385</v>
      </c>
    </row>
    <row r="270" spans="1:8" ht="102.75" thickBot="1" x14ac:dyDescent="0.3">
      <c r="A270" s="20"/>
      <c r="B270" s="20"/>
      <c r="C270" s="11" t="s">
        <v>385</v>
      </c>
      <c r="D270" s="11" t="s">
        <v>387</v>
      </c>
      <c r="E270" s="20"/>
      <c r="F270" s="22"/>
      <c r="G270" s="20"/>
      <c r="H270" t="s">
        <v>160</v>
      </c>
    </row>
    <row r="271" spans="1:8" ht="22.5" customHeight="1" x14ac:dyDescent="0.25">
      <c r="A271" s="19" t="s">
        <v>388</v>
      </c>
      <c r="B271" s="19" t="s">
        <v>168</v>
      </c>
      <c r="C271" s="10" t="s">
        <v>160</v>
      </c>
      <c r="D271" s="19" t="s">
        <v>169</v>
      </c>
      <c r="E271" s="19" t="s">
        <v>380</v>
      </c>
      <c r="F271" s="21">
        <v>27364</v>
      </c>
      <c r="G271" s="19">
        <v>3080</v>
      </c>
      <c r="H271" t="s">
        <v>6</v>
      </c>
    </row>
    <row r="272" spans="1:8" ht="15.75" thickBot="1" x14ac:dyDescent="0.3">
      <c r="A272" s="20"/>
      <c r="B272" s="20"/>
      <c r="C272" s="11" t="s">
        <v>6</v>
      </c>
      <c r="D272" s="20"/>
      <c r="E272" s="20"/>
      <c r="F272" s="22"/>
      <c r="G272" s="20"/>
      <c r="H272" t="s">
        <v>25</v>
      </c>
    </row>
    <row r="273" spans="1:8" ht="60.75" customHeight="1" x14ac:dyDescent="0.25">
      <c r="A273" s="19" t="s">
        <v>389</v>
      </c>
      <c r="B273" s="19" t="s">
        <v>171</v>
      </c>
      <c r="C273" s="10" t="s">
        <v>25</v>
      </c>
      <c r="D273" s="19" t="s">
        <v>166</v>
      </c>
      <c r="E273" s="19" t="s">
        <v>380</v>
      </c>
      <c r="F273" s="19" t="s">
        <v>172</v>
      </c>
      <c r="G273" s="19">
        <v>1600</v>
      </c>
      <c r="H273" t="s">
        <v>165</v>
      </c>
    </row>
    <row r="274" spans="1:8" ht="15.75" thickBot="1" x14ac:dyDescent="0.3">
      <c r="A274" s="20"/>
      <c r="B274" s="20"/>
      <c r="C274" s="11" t="s">
        <v>165</v>
      </c>
      <c r="D274" s="20"/>
      <c r="E274" s="20"/>
      <c r="F274" s="20"/>
      <c r="G274" s="20"/>
      <c r="H274" t="s">
        <v>25</v>
      </c>
    </row>
    <row r="275" spans="1:8" ht="22.5" customHeight="1" x14ac:dyDescent="0.25">
      <c r="A275" s="19" t="s">
        <v>390</v>
      </c>
      <c r="B275" s="19" t="s">
        <v>174</v>
      </c>
      <c r="C275" s="10" t="s">
        <v>25</v>
      </c>
      <c r="D275" s="19" t="s">
        <v>175</v>
      </c>
      <c r="E275" s="19" t="s">
        <v>380</v>
      </c>
      <c r="F275" s="19" t="s">
        <v>176</v>
      </c>
      <c r="G275" s="19">
        <v>3115</v>
      </c>
      <c r="H275" t="s">
        <v>6</v>
      </c>
    </row>
    <row r="276" spans="1:8" ht="15.75" thickBot="1" x14ac:dyDescent="0.3">
      <c r="A276" s="20"/>
      <c r="B276" s="20"/>
      <c r="C276" s="11" t="s">
        <v>6</v>
      </c>
      <c r="D276" s="20"/>
      <c r="E276" s="20"/>
      <c r="F276" s="20"/>
      <c r="G276" s="20"/>
      <c r="H276">
        <v>0</v>
      </c>
    </row>
    <row r="277" spans="1:8" x14ac:dyDescent="0.25">
      <c r="H277">
        <v>0</v>
      </c>
    </row>
    <row r="278" spans="1:8" ht="15.75" thickBot="1" x14ac:dyDescent="0.3">
      <c r="A278" s="13"/>
      <c r="H278" t="s">
        <v>25</v>
      </c>
    </row>
    <row r="279" spans="1:8" ht="60.75" customHeight="1" x14ac:dyDescent="0.25">
      <c r="A279" s="19" t="s">
        <v>391</v>
      </c>
      <c r="B279" s="19" t="s">
        <v>178</v>
      </c>
      <c r="C279" s="14" t="s">
        <v>25</v>
      </c>
      <c r="D279" s="19" t="s">
        <v>166</v>
      </c>
      <c r="E279" s="19" t="s">
        <v>380</v>
      </c>
      <c r="F279" s="19" t="s">
        <v>179</v>
      </c>
      <c r="G279" s="19">
        <v>2625</v>
      </c>
      <c r="H279" t="s">
        <v>165</v>
      </c>
    </row>
    <row r="280" spans="1:8" ht="15.75" thickBot="1" x14ac:dyDescent="0.3">
      <c r="A280" s="20"/>
      <c r="B280" s="20"/>
      <c r="C280" s="11" t="s">
        <v>165</v>
      </c>
      <c r="D280" s="20"/>
      <c r="E280" s="20"/>
      <c r="F280" s="20"/>
      <c r="G280" s="20"/>
      <c r="H280" t="s">
        <v>25</v>
      </c>
    </row>
    <row r="281" spans="1:8" ht="22.5" customHeight="1" x14ac:dyDescent="0.25">
      <c r="A281" s="19" t="s">
        <v>392</v>
      </c>
      <c r="B281" s="19" t="s">
        <v>181</v>
      </c>
      <c r="C281" s="10" t="s">
        <v>25</v>
      </c>
      <c r="D281" s="19" t="s">
        <v>110</v>
      </c>
      <c r="E281" s="19" t="s">
        <v>380</v>
      </c>
      <c r="F281" s="19" t="s">
        <v>112</v>
      </c>
      <c r="G281" s="19">
        <v>3060</v>
      </c>
      <c r="H281" t="s">
        <v>6</v>
      </c>
    </row>
    <row r="282" spans="1:8" ht="15.75" thickBot="1" x14ac:dyDescent="0.3">
      <c r="A282" s="20"/>
      <c r="B282" s="20"/>
      <c r="C282" s="11" t="s">
        <v>6</v>
      </c>
      <c r="D282" s="20"/>
      <c r="E282" s="20"/>
      <c r="F282" s="20"/>
      <c r="G282" s="20"/>
      <c r="H282" t="s">
        <v>25</v>
      </c>
    </row>
    <row r="283" spans="1:8" ht="60.75" customHeight="1" x14ac:dyDescent="0.25">
      <c r="A283" s="19" t="s">
        <v>393</v>
      </c>
      <c r="B283" s="19" t="s">
        <v>260</v>
      </c>
      <c r="C283" s="10" t="s">
        <v>25</v>
      </c>
      <c r="D283" s="19" t="s">
        <v>166</v>
      </c>
      <c r="E283" s="19" t="s">
        <v>380</v>
      </c>
      <c r="F283" s="19" t="s">
        <v>261</v>
      </c>
      <c r="G283" s="19">
        <v>2610</v>
      </c>
      <c r="H283" t="s">
        <v>165</v>
      </c>
    </row>
    <row r="284" spans="1:8" ht="15.75" thickBot="1" x14ac:dyDescent="0.3">
      <c r="A284" s="20"/>
      <c r="B284" s="20"/>
      <c r="C284" s="11" t="s">
        <v>165</v>
      </c>
      <c r="D284" s="20"/>
      <c r="E284" s="20"/>
      <c r="F284" s="20"/>
      <c r="G284" s="20"/>
      <c r="H284" t="s">
        <v>396</v>
      </c>
    </row>
    <row r="285" spans="1:8" ht="76.5" x14ac:dyDescent="0.25">
      <c r="A285" s="19" t="s">
        <v>394</v>
      </c>
      <c r="B285" s="19" t="s">
        <v>395</v>
      </c>
      <c r="C285" s="10" t="s">
        <v>396</v>
      </c>
      <c r="D285" s="10" t="s">
        <v>397</v>
      </c>
      <c r="E285" s="19" t="s">
        <v>380</v>
      </c>
      <c r="F285" s="19" t="s">
        <v>399</v>
      </c>
      <c r="G285" s="19">
        <v>2930</v>
      </c>
      <c r="H285" t="s">
        <v>340</v>
      </c>
    </row>
    <row r="286" spans="1:8" ht="153.75" thickBot="1" x14ac:dyDescent="0.3">
      <c r="A286" s="20"/>
      <c r="B286" s="20"/>
      <c r="C286" s="11" t="s">
        <v>340</v>
      </c>
      <c r="D286" s="11" t="s">
        <v>398</v>
      </c>
      <c r="E286" s="20"/>
      <c r="F286" s="20"/>
      <c r="G286" s="20"/>
      <c r="H286" t="s">
        <v>25</v>
      </c>
    </row>
    <row r="287" spans="1:8" ht="60.75" customHeight="1" x14ac:dyDescent="0.25">
      <c r="A287" s="19" t="s">
        <v>400</v>
      </c>
      <c r="B287" s="19" t="s">
        <v>183</v>
      </c>
      <c r="C287" s="10" t="s">
        <v>25</v>
      </c>
      <c r="D287" s="19" t="s">
        <v>166</v>
      </c>
      <c r="E287" s="19" t="s">
        <v>380</v>
      </c>
      <c r="F287" s="19" t="s">
        <v>184</v>
      </c>
      <c r="G287" s="19">
        <v>2215</v>
      </c>
      <c r="H287" t="s">
        <v>165</v>
      </c>
    </row>
    <row r="288" spans="1:8" ht="15.75" thickBot="1" x14ac:dyDescent="0.3">
      <c r="A288" s="20"/>
      <c r="B288" s="20"/>
      <c r="C288" s="11" t="s">
        <v>165</v>
      </c>
      <c r="D288" s="20"/>
      <c r="E288" s="20"/>
      <c r="F288" s="20"/>
      <c r="G288" s="20"/>
      <c r="H288" t="s">
        <v>25</v>
      </c>
    </row>
    <row r="289" spans="1:8" ht="22.5" customHeight="1" x14ac:dyDescent="0.25">
      <c r="A289" s="19" t="s">
        <v>401</v>
      </c>
      <c r="B289" s="19" t="s">
        <v>114</v>
      </c>
      <c r="C289" s="10" t="s">
        <v>25</v>
      </c>
      <c r="D289" s="19" t="s">
        <v>115</v>
      </c>
      <c r="E289" s="19" t="s">
        <v>380</v>
      </c>
      <c r="F289" s="24">
        <v>41833</v>
      </c>
      <c r="G289" s="19">
        <v>3090</v>
      </c>
      <c r="H289" t="s">
        <v>6</v>
      </c>
    </row>
    <row r="290" spans="1:8" ht="15.75" thickBot="1" x14ac:dyDescent="0.3">
      <c r="A290" s="20"/>
      <c r="B290" s="20"/>
      <c r="C290" s="11" t="s">
        <v>6</v>
      </c>
      <c r="D290" s="20"/>
      <c r="E290" s="20"/>
      <c r="F290" s="25"/>
      <c r="G290" s="20"/>
      <c r="H290" t="s">
        <v>396</v>
      </c>
    </row>
    <row r="291" spans="1:8" ht="76.5" x14ac:dyDescent="0.25">
      <c r="A291" s="19" t="s">
        <v>402</v>
      </c>
      <c r="B291" s="19" t="s">
        <v>403</v>
      </c>
      <c r="C291" s="10" t="s">
        <v>396</v>
      </c>
      <c r="D291" s="10" t="s">
        <v>404</v>
      </c>
      <c r="E291" s="19" t="s">
        <v>380</v>
      </c>
      <c r="F291" s="19" t="s">
        <v>407</v>
      </c>
      <c r="G291" s="19">
        <v>2920</v>
      </c>
      <c r="H291" t="s">
        <v>340</v>
      </c>
    </row>
    <row r="292" spans="1:8" ht="89.25" x14ac:dyDescent="0.25">
      <c r="A292" s="23"/>
      <c r="B292" s="23"/>
      <c r="C292" s="10" t="s">
        <v>340</v>
      </c>
      <c r="D292" s="10" t="s">
        <v>405</v>
      </c>
      <c r="E292" s="23"/>
      <c r="F292" s="23"/>
      <c r="G292" s="23"/>
      <c r="H292">
        <v>0</v>
      </c>
    </row>
    <row r="293" spans="1:8" ht="51.75" thickBot="1" x14ac:dyDescent="0.3">
      <c r="A293" s="20"/>
      <c r="B293" s="20"/>
      <c r="C293" s="15"/>
      <c r="D293" s="11" t="s">
        <v>406</v>
      </c>
      <c r="E293" s="20"/>
      <c r="F293" s="20"/>
      <c r="G293" s="20"/>
      <c r="H293" t="s">
        <v>25</v>
      </c>
    </row>
    <row r="294" spans="1:8" ht="73.5" customHeight="1" x14ac:dyDescent="0.25">
      <c r="A294" s="19" t="s">
        <v>408</v>
      </c>
      <c r="B294" s="19" t="s">
        <v>187</v>
      </c>
      <c r="C294" s="10" t="s">
        <v>25</v>
      </c>
      <c r="D294" s="19" t="s">
        <v>266</v>
      </c>
      <c r="E294" s="19" t="s">
        <v>409</v>
      </c>
      <c r="F294" s="19" t="s">
        <v>189</v>
      </c>
      <c r="G294" s="19">
        <v>2570</v>
      </c>
      <c r="H294" t="s">
        <v>165</v>
      </c>
    </row>
    <row r="295" spans="1:8" ht="15.75" thickBot="1" x14ac:dyDescent="0.3">
      <c r="A295" s="20"/>
      <c r="B295" s="20"/>
      <c r="C295" s="11" t="s">
        <v>165</v>
      </c>
      <c r="D295" s="20"/>
      <c r="E295" s="20"/>
      <c r="F295" s="20"/>
      <c r="G295" s="20"/>
      <c r="H295" t="s">
        <v>25</v>
      </c>
    </row>
    <row r="296" spans="1:8" ht="60.75" customHeight="1" x14ac:dyDescent="0.25">
      <c r="A296" s="19" t="s">
        <v>410</v>
      </c>
      <c r="B296" s="19" t="s">
        <v>191</v>
      </c>
      <c r="C296" s="10" t="s">
        <v>25</v>
      </c>
      <c r="D296" s="19" t="s">
        <v>166</v>
      </c>
      <c r="E296" s="19" t="s">
        <v>409</v>
      </c>
      <c r="F296" s="19" t="s">
        <v>192</v>
      </c>
      <c r="G296" s="19">
        <v>2585</v>
      </c>
      <c r="H296" t="s">
        <v>165</v>
      </c>
    </row>
    <row r="297" spans="1:8" ht="15.75" thickBot="1" x14ac:dyDescent="0.3">
      <c r="A297" s="20"/>
      <c r="B297" s="20"/>
      <c r="C297" s="11" t="s">
        <v>165</v>
      </c>
      <c r="D297" s="20"/>
      <c r="E297" s="20"/>
      <c r="F297" s="20"/>
      <c r="G297" s="20"/>
      <c r="H297" t="s">
        <v>25</v>
      </c>
    </row>
    <row r="298" spans="1:8" ht="22.5" customHeight="1" x14ac:dyDescent="0.25">
      <c r="A298" s="19" t="s">
        <v>411</v>
      </c>
      <c r="B298" s="19" t="s">
        <v>24</v>
      </c>
      <c r="C298" s="10" t="s">
        <v>25</v>
      </c>
      <c r="D298" s="19" t="s">
        <v>26</v>
      </c>
      <c r="E298" s="19" t="s">
        <v>409</v>
      </c>
      <c r="F298" s="19" t="s">
        <v>28</v>
      </c>
      <c r="G298" s="19">
        <v>2548.14</v>
      </c>
      <c r="H298" t="s">
        <v>6</v>
      </c>
    </row>
    <row r="299" spans="1:8" ht="15.75" thickBot="1" x14ac:dyDescent="0.3">
      <c r="A299" s="20"/>
      <c r="B299" s="20"/>
      <c r="C299" s="11" t="s">
        <v>6</v>
      </c>
      <c r="D299" s="20"/>
      <c r="E299" s="20"/>
      <c r="F299" s="20"/>
      <c r="G299" s="20"/>
      <c r="H299" t="s">
        <v>414</v>
      </c>
    </row>
    <row r="300" spans="1:8" ht="73.5" customHeight="1" x14ac:dyDescent="0.25">
      <c r="A300" s="19" t="s">
        <v>412</v>
      </c>
      <c r="B300" s="19" t="s">
        <v>413</v>
      </c>
      <c r="C300" s="10" t="s">
        <v>414</v>
      </c>
      <c r="D300" s="19" t="s">
        <v>266</v>
      </c>
      <c r="E300" s="19" t="s">
        <v>409</v>
      </c>
      <c r="F300" s="19">
        <v>134.13</v>
      </c>
      <c r="G300" s="19">
        <v>2825</v>
      </c>
      <c r="H300" t="s">
        <v>198</v>
      </c>
    </row>
    <row r="301" spans="1:8" ht="15.75" thickBot="1" x14ac:dyDescent="0.3">
      <c r="A301" s="20"/>
      <c r="B301" s="20"/>
      <c r="C301" s="11" t="s">
        <v>198</v>
      </c>
      <c r="D301" s="20"/>
      <c r="E301" s="20"/>
      <c r="F301" s="20"/>
      <c r="G301" s="20"/>
      <c r="H301" t="s">
        <v>25</v>
      </c>
    </row>
    <row r="302" spans="1:8" ht="22.5" customHeight="1" x14ac:dyDescent="0.25">
      <c r="A302" s="19" t="s">
        <v>415</v>
      </c>
      <c r="B302" s="19" t="s">
        <v>279</v>
      </c>
      <c r="C302" s="10" t="s">
        <v>25</v>
      </c>
      <c r="D302" s="19" t="s">
        <v>31</v>
      </c>
      <c r="E302" s="19" t="s">
        <v>409</v>
      </c>
      <c r="F302" s="19" t="s">
        <v>32</v>
      </c>
      <c r="G302" s="19">
        <v>3016.15</v>
      </c>
      <c r="H302" t="s">
        <v>6</v>
      </c>
    </row>
    <row r="303" spans="1:8" ht="15.75" thickBot="1" x14ac:dyDescent="0.3">
      <c r="A303" s="20"/>
      <c r="B303" s="20"/>
      <c r="C303" s="11" t="s">
        <v>6</v>
      </c>
      <c r="D303" s="20"/>
      <c r="E303" s="20"/>
      <c r="F303" s="20"/>
      <c r="G303" s="20"/>
      <c r="H303" t="s">
        <v>25</v>
      </c>
    </row>
    <row r="304" spans="1:8" ht="22.5" customHeight="1" x14ac:dyDescent="0.25">
      <c r="A304" s="19" t="s">
        <v>416</v>
      </c>
      <c r="B304" s="19" t="s">
        <v>202</v>
      </c>
      <c r="C304" s="10" t="s">
        <v>25</v>
      </c>
      <c r="D304" s="19" t="s">
        <v>35</v>
      </c>
      <c r="E304" s="19" t="s">
        <v>409</v>
      </c>
      <c r="F304" s="19" t="s">
        <v>36</v>
      </c>
      <c r="G304" s="19">
        <v>3016.15</v>
      </c>
      <c r="H304" t="s">
        <v>6</v>
      </c>
    </row>
    <row r="305" spans="1:8" ht="15.75" thickBot="1" x14ac:dyDescent="0.3">
      <c r="A305" s="20"/>
      <c r="B305" s="20"/>
      <c r="C305" s="11" t="s">
        <v>6</v>
      </c>
      <c r="D305" s="20"/>
      <c r="E305" s="20"/>
      <c r="F305" s="20"/>
      <c r="G305" s="20"/>
      <c r="H305" t="s">
        <v>134</v>
      </c>
    </row>
    <row r="306" spans="1:8" ht="76.5" x14ac:dyDescent="0.25">
      <c r="A306" s="19" t="s">
        <v>417</v>
      </c>
      <c r="B306" s="19" t="s">
        <v>418</v>
      </c>
      <c r="C306" s="10" t="s">
        <v>134</v>
      </c>
      <c r="D306" s="10" t="s">
        <v>419</v>
      </c>
      <c r="E306" s="19" t="s">
        <v>409</v>
      </c>
      <c r="F306" s="19" t="s">
        <v>422</v>
      </c>
      <c r="G306" s="19">
        <v>1646.36</v>
      </c>
      <c r="H306" t="s">
        <v>282</v>
      </c>
    </row>
    <row r="307" spans="1:8" ht="76.5" x14ac:dyDescent="0.25">
      <c r="A307" s="23"/>
      <c r="B307" s="23"/>
      <c r="C307" s="10" t="s">
        <v>282</v>
      </c>
      <c r="D307" s="10" t="s">
        <v>420</v>
      </c>
      <c r="E307" s="23"/>
      <c r="F307" s="23"/>
      <c r="G307" s="23"/>
      <c r="H307">
        <v>0</v>
      </c>
    </row>
    <row r="308" spans="1:8" ht="26.25" thickBot="1" x14ac:dyDescent="0.3">
      <c r="A308" s="20"/>
      <c r="B308" s="20"/>
      <c r="C308" s="15"/>
      <c r="D308" s="11" t="s">
        <v>421</v>
      </c>
      <c r="E308" s="20"/>
      <c r="F308" s="20"/>
      <c r="G308" s="20"/>
      <c r="H308" t="s">
        <v>25</v>
      </c>
    </row>
    <row r="309" spans="1:8" ht="60.75" customHeight="1" x14ac:dyDescent="0.25">
      <c r="A309" s="19" t="s">
        <v>423</v>
      </c>
      <c r="B309" s="19" t="s">
        <v>204</v>
      </c>
      <c r="C309" s="10" t="s">
        <v>25</v>
      </c>
      <c r="D309" s="19" t="s">
        <v>166</v>
      </c>
      <c r="E309" s="19" t="s">
        <v>409</v>
      </c>
      <c r="F309" s="19" t="s">
        <v>205</v>
      </c>
      <c r="G309" s="19">
        <v>2410</v>
      </c>
      <c r="H309" t="s">
        <v>165</v>
      </c>
    </row>
    <row r="310" spans="1:8" ht="15.75" thickBot="1" x14ac:dyDescent="0.3">
      <c r="A310" s="20"/>
      <c r="B310" s="20"/>
      <c r="C310" s="11" t="s">
        <v>165</v>
      </c>
      <c r="D310" s="20"/>
      <c r="E310" s="20"/>
      <c r="F310" s="20"/>
      <c r="G310" s="20"/>
      <c r="H310" t="s">
        <v>396</v>
      </c>
    </row>
    <row r="311" spans="1:8" ht="48" customHeight="1" x14ac:dyDescent="0.25">
      <c r="A311" s="19" t="s">
        <v>424</v>
      </c>
      <c r="B311" s="19" t="s">
        <v>425</v>
      </c>
      <c r="C311" s="10" t="s">
        <v>396</v>
      </c>
      <c r="D311" s="19" t="s">
        <v>426</v>
      </c>
      <c r="E311" s="19" t="s">
        <v>409</v>
      </c>
      <c r="F311" s="24">
        <v>41865</v>
      </c>
      <c r="G311" s="19">
        <v>2910</v>
      </c>
      <c r="H311" t="s">
        <v>340</v>
      </c>
    </row>
    <row r="312" spans="1:8" ht="15.75" thickBot="1" x14ac:dyDescent="0.3">
      <c r="A312" s="20"/>
      <c r="B312" s="20"/>
      <c r="C312" s="11" t="s">
        <v>340</v>
      </c>
      <c r="D312" s="20"/>
      <c r="E312" s="20"/>
      <c r="F312" s="25"/>
      <c r="G312" s="20"/>
      <c r="H312" t="s">
        <v>25</v>
      </c>
    </row>
    <row r="313" spans="1:8" ht="22.5" customHeight="1" x14ac:dyDescent="0.25">
      <c r="A313" s="19" t="s">
        <v>427</v>
      </c>
      <c r="B313" s="19" t="s">
        <v>38</v>
      </c>
      <c r="C313" s="10" t="s">
        <v>25</v>
      </c>
      <c r="D313" s="19" t="s">
        <v>428</v>
      </c>
      <c r="E313" s="19" t="s">
        <v>409</v>
      </c>
      <c r="F313" s="19" t="s">
        <v>40</v>
      </c>
      <c r="G313" s="19">
        <v>2930.15</v>
      </c>
      <c r="H313" t="s">
        <v>6</v>
      </c>
    </row>
    <row r="314" spans="1:8" ht="15.75" thickBot="1" x14ac:dyDescent="0.3">
      <c r="A314" s="20"/>
      <c r="B314" s="20"/>
      <c r="C314" s="11" t="s">
        <v>6</v>
      </c>
      <c r="D314" s="20"/>
      <c r="E314" s="20"/>
      <c r="F314" s="20"/>
      <c r="G314" s="20"/>
      <c r="H314" t="s">
        <v>25</v>
      </c>
    </row>
    <row r="315" spans="1:8" ht="22.5" customHeight="1" x14ac:dyDescent="0.25">
      <c r="A315" s="19" t="s">
        <v>429</v>
      </c>
      <c r="B315" s="19" t="s">
        <v>430</v>
      </c>
      <c r="C315" s="10" t="s">
        <v>25</v>
      </c>
      <c r="D315" s="19" t="s">
        <v>52</v>
      </c>
      <c r="E315" s="19" t="s">
        <v>409</v>
      </c>
      <c r="F315" s="19" t="s">
        <v>53</v>
      </c>
      <c r="G315" s="19">
        <v>2922.37</v>
      </c>
      <c r="H315" t="s">
        <v>6</v>
      </c>
    </row>
    <row r="316" spans="1:8" ht="15.75" thickBot="1" x14ac:dyDescent="0.3">
      <c r="A316" s="20"/>
      <c r="B316" s="20"/>
      <c r="C316" s="11" t="s">
        <v>6</v>
      </c>
      <c r="D316" s="20"/>
      <c r="E316" s="20"/>
      <c r="F316" s="20"/>
      <c r="G316" s="20"/>
      <c r="H316">
        <v>0</v>
      </c>
    </row>
    <row r="317" spans="1:8" x14ac:dyDescent="0.25">
      <c r="H317">
        <v>0</v>
      </c>
    </row>
    <row r="318" spans="1:8" ht="15.75" thickBot="1" x14ac:dyDescent="0.3">
      <c r="A318" s="13"/>
      <c r="H318" t="s">
        <v>432</v>
      </c>
    </row>
    <row r="319" spans="1:8" ht="89.25" x14ac:dyDescent="0.25">
      <c r="A319" s="19" t="s">
        <v>431</v>
      </c>
      <c r="B319" s="19" t="s">
        <v>157</v>
      </c>
      <c r="C319" s="14" t="s">
        <v>432</v>
      </c>
      <c r="D319" s="14" t="s">
        <v>434</v>
      </c>
      <c r="E319" s="19" t="s">
        <v>409</v>
      </c>
      <c r="F319" s="19" t="s">
        <v>436</v>
      </c>
      <c r="G319" s="19">
        <v>3605</v>
      </c>
      <c r="H319" t="s">
        <v>433</v>
      </c>
    </row>
    <row r="320" spans="1:8" ht="77.25" thickBot="1" x14ac:dyDescent="0.3">
      <c r="A320" s="20"/>
      <c r="B320" s="20"/>
      <c r="C320" s="11" t="s">
        <v>433</v>
      </c>
      <c r="D320" s="11" t="s">
        <v>435</v>
      </c>
      <c r="E320" s="20"/>
      <c r="F320" s="20"/>
      <c r="G320" s="20"/>
      <c r="H320" t="s">
        <v>432</v>
      </c>
    </row>
    <row r="321" spans="1:8" ht="89.25" x14ac:dyDescent="0.25">
      <c r="A321" s="19" t="s">
        <v>437</v>
      </c>
      <c r="B321" s="19" t="s">
        <v>438</v>
      </c>
      <c r="C321" s="10" t="s">
        <v>432</v>
      </c>
      <c r="D321" s="10" t="s">
        <v>439</v>
      </c>
      <c r="E321" s="19" t="s">
        <v>409</v>
      </c>
      <c r="F321" s="19" t="s">
        <v>442</v>
      </c>
      <c r="G321" s="19">
        <v>3180</v>
      </c>
      <c r="H321" t="s">
        <v>433</v>
      </c>
    </row>
    <row r="322" spans="1:8" ht="76.5" x14ac:dyDescent="0.25">
      <c r="A322" s="23"/>
      <c r="B322" s="23"/>
      <c r="C322" s="10" t="s">
        <v>433</v>
      </c>
      <c r="D322" s="10" t="s">
        <v>440</v>
      </c>
      <c r="E322" s="23"/>
      <c r="F322" s="23"/>
      <c r="G322" s="23"/>
      <c r="H322">
        <v>0</v>
      </c>
    </row>
    <row r="323" spans="1:8" ht="90" thickBot="1" x14ac:dyDescent="0.3">
      <c r="A323" s="20"/>
      <c r="B323" s="20"/>
      <c r="C323" s="15"/>
      <c r="D323" s="11" t="s">
        <v>441</v>
      </c>
      <c r="E323" s="20"/>
      <c r="F323" s="20"/>
      <c r="G323" s="20"/>
      <c r="H323" t="s">
        <v>213</v>
      </c>
    </row>
    <row r="324" spans="1:8" ht="60.75" customHeight="1" x14ac:dyDescent="0.25">
      <c r="A324" s="19" t="s">
        <v>443</v>
      </c>
      <c r="B324" s="19" t="s">
        <v>212</v>
      </c>
      <c r="C324" s="10" t="s">
        <v>213</v>
      </c>
      <c r="D324" s="19" t="s">
        <v>166</v>
      </c>
      <c r="E324" s="19" t="s">
        <v>409</v>
      </c>
      <c r="F324" s="19" t="s">
        <v>215</v>
      </c>
      <c r="G324" s="19">
        <v>3363</v>
      </c>
      <c r="H324" t="s">
        <v>214</v>
      </c>
    </row>
    <row r="325" spans="1:8" ht="15.75" thickBot="1" x14ac:dyDescent="0.3">
      <c r="A325" s="20"/>
      <c r="B325" s="20"/>
      <c r="C325" s="11" t="s">
        <v>214</v>
      </c>
      <c r="D325" s="20"/>
      <c r="E325" s="20"/>
      <c r="F325" s="20"/>
      <c r="G325" s="20"/>
      <c r="H325" t="s">
        <v>21</v>
      </c>
    </row>
    <row r="326" spans="1:8" ht="89.25" x14ac:dyDescent="0.25">
      <c r="A326" s="19" t="s">
        <v>444</v>
      </c>
      <c r="B326" s="19" t="s">
        <v>445</v>
      </c>
      <c r="C326" s="10" t="s">
        <v>21</v>
      </c>
      <c r="D326" s="10" t="s">
        <v>446</v>
      </c>
      <c r="E326" s="19" t="s">
        <v>448</v>
      </c>
      <c r="F326" s="19" t="s">
        <v>449</v>
      </c>
      <c r="G326" s="19">
        <v>829.2</v>
      </c>
      <c r="H326" t="s">
        <v>1</v>
      </c>
    </row>
    <row r="327" spans="1:8" ht="77.25" thickBot="1" x14ac:dyDescent="0.3">
      <c r="A327" s="20"/>
      <c r="B327" s="20"/>
      <c r="C327" s="11" t="s">
        <v>1</v>
      </c>
      <c r="D327" s="11" t="s">
        <v>447</v>
      </c>
      <c r="E327" s="20"/>
      <c r="F327" s="20"/>
      <c r="G327" s="20"/>
      <c r="H327" t="s">
        <v>134</v>
      </c>
    </row>
    <row r="328" spans="1:8" ht="76.5" x14ac:dyDescent="0.25">
      <c r="A328" s="19" t="s">
        <v>450</v>
      </c>
      <c r="B328" s="19" t="s">
        <v>451</v>
      </c>
      <c r="C328" s="10" t="s">
        <v>134</v>
      </c>
      <c r="D328" s="10" t="s">
        <v>452</v>
      </c>
      <c r="E328" s="19" t="s">
        <v>454</v>
      </c>
      <c r="F328" s="19" t="s">
        <v>455</v>
      </c>
      <c r="G328" s="19">
        <v>1267.74</v>
      </c>
      <c r="H328" t="s">
        <v>282</v>
      </c>
    </row>
    <row r="329" spans="1:8" ht="204.75" thickBot="1" x14ac:dyDescent="0.3">
      <c r="A329" s="20"/>
      <c r="B329" s="20"/>
      <c r="C329" s="11" t="s">
        <v>282</v>
      </c>
      <c r="D329" s="11" t="s">
        <v>453</v>
      </c>
      <c r="E329" s="20"/>
      <c r="F329" s="20"/>
      <c r="G329" s="20"/>
      <c r="H329" t="s">
        <v>134</v>
      </c>
    </row>
    <row r="330" spans="1:8" ht="35.25" customHeight="1" x14ac:dyDescent="0.25">
      <c r="A330" s="19" t="s">
        <v>456</v>
      </c>
      <c r="B330" s="19" t="s">
        <v>457</v>
      </c>
      <c r="C330" s="10" t="s">
        <v>134</v>
      </c>
      <c r="D330" s="19" t="s">
        <v>367</v>
      </c>
      <c r="E330" s="19" t="s">
        <v>454</v>
      </c>
      <c r="F330" s="19" t="s">
        <v>369</v>
      </c>
      <c r="G330" s="19">
        <v>1083.45</v>
      </c>
      <c r="H330" t="s">
        <v>282</v>
      </c>
    </row>
    <row r="331" spans="1:8" ht="15.75" thickBot="1" x14ac:dyDescent="0.3">
      <c r="A331" s="20"/>
      <c r="B331" s="20"/>
      <c r="C331" s="11" t="s">
        <v>282</v>
      </c>
      <c r="D331" s="20"/>
      <c r="E331" s="20"/>
      <c r="F331" s="20"/>
      <c r="G331" s="20"/>
      <c r="H331" t="s">
        <v>60</v>
      </c>
    </row>
    <row r="332" spans="1:8" ht="22.5" customHeight="1" x14ac:dyDescent="0.25">
      <c r="A332" s="19" t="s">
        <v>458</v>
      </c>
      <c r="B332" s="19" t="s">
        <v>459</v>
      </c>
      <c r="C332" s="10" t="s">
        <v>60</v>
      </c>
      <c r="D332" s="19" t="s">
        <v>461</v>
      </c>
      <c r="E332" s="19" t="s">
        <v>462</v>
      </c>
      <c r="F332" s="19" t="s">
        <v>463</v>
      </c>
      <c r="G332" s="19">
        <v>1540.55</v>
      </c>
      <c r="H332" t="s">
        <v>460</v>
      </c>
    </row>
    <row r="333" spans="1:8" ht="15.75" thickBot="1" x14ac:dyDescent="0.3">
      <c r="A333" s="20"/>
      <c r="B333" s="20"/>
      <c r="C333" s="11" t="s">
        <v>460</v>
      </c>
      <c r="D333" s="20"/>
      <c r="E333" s="20"/>
      <c r="F333" s="20"/>
      <c r="G333" s="20"/>
      <c r="H333" t="s">
        <v>102</v>
      </c>
    </row>
    <row r="334" spans="1:8" ht="76.5" x14ac:dyDescent="0.25">
      <c r="A334" s="19" t="s">
        <v>464</v>
      </c>
      <c r="B334" s="19" t="s">
        <v>101</v>
      </c>
      <c r="C334" s="10" t="s">
        <v>102</v>
      </c>
      <c r="D334" s="10" t="s">
        <v>104</v>
      </c>
      <c r="E334" s="19" t="s">
        <v>465</v>
      </c>
      <c r="F334" s="19" t="s">
        <v>107</v>
      </c>
      <c r="G334" s="19">
        <v>620.58000000000004</v>
      </c>
      <c r="H334" t="s">
        <v>103</v>
      </c>
    </row>
    <row r="335" spans="1:8" ht="76.5" x14ac:dyDescent="0.25">
      <c r="A335" s="23"/>
      <c r="B335" s="23"/>
      <c r="C335" s="10" t="s">
        <v>103</v>
      </c>
      <c r="D335" s="10" t="s">
        <v>105</v>
      </c>
      <c r="E335" s="23"/>
      <c r="F335" s="23"/>
      <c r="G335" s="23"/>
      <c r="H335">
        <v>0</v>
      </c>
    </row>
    <row r="336" spans="1:8" ht="39" thickBot="1" x14ac:dyDescent="0.3">
      <c r="A336" s="20"/>
      <c r="B336" s="20"/>
      <c r="C336" s="15"/>
      <c r="D336" s="11" t="s">
        <v>106</v>
      </c>
      <c r="E336" s="20"/>
      <c r="F336" s="20"/>
      <c r="G336" s="20"/>
      <c r="H336" t="s">
        <v>134</v>
      </c>
    </row>
    <row r="337" spans="1:8" ht="73.5" customHeight="1" x14ac:dyDescent="0.25">
      <c r="A337" s="19" t="s">
        <v>466</v>
      </c>
      <c r="B337" s="19" t="s">
        <v>467</v>
      </c>
      <c r="C337" s="10" t="s">
        <v>134</v>
      </c>
      <c r="D337" s="19" t="s">
        <v>469</v>
      </c>
      <c r="E337" s="19" t="s">
        <v>470</v>
      </c>
      <c r="F337" s="24">
        <v>41954</v>
      </c>
      <c r="G337" s="19">
        <v>935.26</v>
      </c>
      <c r="H337" t="s">
        <v>468</v>
      </c>
    </row>
    <row r="338" spans="1:8" ht="15.75" thickBot="1" x14ac:dyDescent="0.3">
      <c r="A338" s="20"/>
      <c r="B338" s="20"/>
      <c r="C338" s="11" t="s">
        <v>468</v>
      </c>
      <c r="D338" s="20"/>
      <c r="E338" s="20"/>
      <c r="F338" s="25"/>
      <c r="G338" s="20"/>
      <c r="H338" t="s">
        <v>134</v>
      </c>
    </row>
    <row r="339" spans="1:8" ht="22.5" customHeight="1" x14ac:dyDescent="0.25">
      <c r="A339" s="19" t="s">
        <v>471</v>
      </c>
      <c r="B339" s="19" t="s">
        <v>133</v>
      </c>
      <c r="C339" s="10" t="s">
        <v>134</v>
      </c>
      <c r="D339" s="19" t="s">
        <v>136</v>
      </c>
      <c r="E339" s="19" t="s">
        <v>470</v>
      </c>
      <c r="F339" s="19" t="s">
        <v>472</v>
      </c>
      <c r="G339" s="19">
        <v>1055.6199999999999</v>
      </c>
      <c r="H339" t="s">
        <v>246</v>
      </c>
    </row>
    <row r="340" spans="1:8" ht="15.75" thickBot="1" x14ac:dyDescent="0.3">
      <c r="A340" s="20"/>
      <c r="B340" s="20"/>
      <c r="C340" s="11" t="s">
        <v>246</v>
      </c>
      <c r="D340" s="20"/>
      <c r="E340" s="20"/>
      <c r="F340" s="20"/>
      <c r="G340" s="20"/>
      <c r="H340" t="s">
        <v>134</v>
      </c>
    </row>
    <row r="341" spans="1:8" ht="76.5" x14ac:dyDescent="0.25">
      <c r="A341" s="19" t="s">
        <v>473</v>
      </c>
      <c r="B341" s="19" t="s">
        <v>451</v>
      </c>
      <c r="C341" s="10" t="s">
        <v>134</v>
      </c>
      <c r="D341" s="10" t="s">
        <v>452</v>
      </c>
      <c r="E341" s="19" t="s">
        <v>474</v>
      </c>
      <c r="F341" s="19" t="s">
        <v>455</v>
      </c>
      <c r="G341" s="19">
        <v>1560.1</v>
      </c>
      <c r="H341" t="s">
        <v>282</v>
      </c>
    </row>
    <row r="342" spans="1:8" ht="204.75" thickBot="1" x14ac:dyDescent="0.3">
      <c r="A342" s="20"/>
      <c r="B342" s="20"/>
      <c r="C342" s="11" t="s">
        <v>282</v>
      </c>
      <c r="D342" s="11" t="s">
        <v>453</v>
      </c>
      <c r="E342" s="20"/>
      <c r="F342" s="20"/>
      <c r="G342" s="20"/>
      <c r="H342" t="s">
        <v>134</v>
      </c>
    </row>
    <row r="343" spans="1:8" ht="35.25" customHeight="1" x14ac:dyDescent="0.25">
      <c r="A343" s="19" t="s">
        <v>475</v>
      </c>
      <c r="B343" s="19" t="s">
        <v>476</v>
      </c>
      <c r="C343" s="10" t="s">
        <v>134</v>
      </c>
      <c r="D343" s="19" t="s">
        <v>367</v>
      </c>
      <c r="E343" s="19" t="s">
        <v>474</v>
      </c>
      <c r="F343" s="19" t="s">
        <v>369</v>
      </c>
      <c r="G343" s="19">
        <v>1560.1</v>
      </c>
      <c r="H343" t="s">
        <v>282</v>
      </c>
    </row>
    <row r="344" spans="1:8" ht="15.75" thickBot="1" x14ac:dyDescent="0.3">
      <c r="A344" s="20"/>
      <c r="B344" s="20"/>
      <c r="C344" s="11" t="s">
        <v>282</v>
      </c>
      <c r="D344" s="20"/>
      <c r="E344" s="20"/>
      <c r="F344" s="20"/>
      <c r="G344" s="20"/>
      <c r="H344" t="s">
        <v>102</v>
      </c>
    </row>
    <row r="345" spans="1:8" ht="76.5" x14ac:dyDescent="0.25">
      <c r="A345" s="19" t="s">
        <v>477</v>
      </c>
      <c r="B345" s="19" t="s">
        <v>101</v>
      </c>
      <c r="C345" s="10" t="s">
        <v>102</v>
      </c>
      <c r="D345" s="10" t="s">
        <v>104</v>
      </c>
      <c r="E345" s="19" t="s">
        <v>474</v>
      </c>
      <c r="F345" s="19" t="s">
        <v>107</v>
      </c>
      <c r="G345" s="19">
        <v>617.45000000000005</v>
      </c>
      <c r="H345" t="s">
        <v>103</v>
      </c>
    </row>
    <row r="346" spans="1:8" ht="76.5" x14ac:dyDescent="0.25">
      <c r="A346" s="23"/>
      <c r="B346" s="23"/>
      <c r="C346" s="10" t="s">
        <v>103</v>
      </c>
      <c r="D346" s="10" t="s">
        <v>105</v>
      </c>
      <c r="E346" s="23"/>
      <c r="F346" s="23"/>
      <c r="G346" s="23"/>
      <c r="H346">
        <v>0</v>
      </c>
    </row>
    <row r="347" spans="1:8" ht="39" thickBot="1" x14ac:dyDescent="0.3">
      <c r="A347" s="20"/>
      <c r="B347" s="20"/>
      <c r="C347" s="15"/>
      <c r="D347" s="11" t="s">
        <v>106</v>
      </c>
      <c r="E347" s="20"/>
      <c r="F347" s="20"/>
      <c r="G347" s="20"/>
      <c r="H347" t="s">
        <v>60</v>
      </c>
    </row>
    <row r="348" spans="1:8" ht="76.5" x14ac:dyDescent="0.25">
      <c r="A348" s="19" t="s">
        <v>478</v>
      </c>
      <c r="B348" s="19" t="s">
        <v>479</v>
      </c>
      <c r="C348" s="10" t="s">
        <v>60</v>
      </c>
      <c r="D348" s="10" t="s">
        <v>480</v>
      </c>
      <c r="E348" s="19" t="s">
        <v>482</v>
      </c>
      <c r="F348" s="19" t="s">
        <v>483</v>
      </c>
      <c r="G348" s="19">
        <v>0</v>
      </c>
      <c r="H348" t="s">
        <v>9</v>
      </c>
    </row>
    <row r="349" spans="1:8" ht="64.5" thickBot="1" x14ac:dyDescent="0.3">
      <c r="A349" s="20"/>
      <c r="B349" s="20"/>
      <c r="C349" s="11" t="s">
        <v>9</v>
      </c>
      <c r="D349" s="11" t="s">
        <v>481</v>
      </c>
      <c r="E349" s="20"/>
      <c r="F349" s="20"/>
      <c r="G349" s="20"/>
      <c r="H349" t="s">
        <v>60</v>
      </c>
    </row>
    <row r="350" spans="1:8" ht="89.25" x14ac:dyDescent="0.25">
      <c r="A350" s="19" t="s">
        <v>484</v>
      </c>
      <c r="B350" s="19" t="s">
        <v>485</v>
      </c>
      <c r="C350" s="10" t="s">
        <v>60</v>
      </c>
      <c r="D350" s="10" t="s">
        <v>486</v>
      </c>
      <c r="E350" s="19" t="s">
        <v>482</v>
      </c>
      <c r="F350" s="19" t="s">
        <v>488</v>
      </c>
      <c r="G350" s="19">
        <v>557.14</v>
      </c>
      <c r="H350" t="s">
        <v>8</v>
      </c>
    </row>
    <row r="351" spans="1:8" ht="51.75" thickBot="1" x14ac:dyDescent="0.3">
      <c r="A351" s="20"/>
      <c r="B351" s="20"/>
      <c r="C351" s="11" t="s">
        <v>8</v>
      </c>
      <c r="D351" s="11" t="s">
        <v>487</v>
      </c>
      <c r="E351" s="20"/>
      <c r="F351" s="20"/>
      <c r="G351" s="20"/>
      <c r="H351">
        <v>0</v>
      </c>
    </row>
    <row r="352" spans="1:8" x14ac:dyDescent="0.25">
      <c r="H352">
        <v>0</v>
      </c>
    </row>
    <row r="353" spans="1:8" ht="15.75" thickBot="1" x14ac:dyDescent="0.3">
      <c r="A353" s="13"/>
      <c r="H353" t="s">
        <v>43</v>
      </c>
    </row>
    <row r="354" spans="1:8" ht="89.25" x14ac:dyDescent="0.25">
      <c r="A354" s="19" t="s">
        <v>489</v>
      </c>
      <c r="B354" s="19" t="s">
        <v>490</v>
      </c>
      <c r="C354" s="14" t="s">
        <v>43</v>
      </c>
      <c r="D354" s="14" t="s">
        <v>491</v>
      </c>
      <c r="E354" s="19" t="s">
        <v>493</v>
      </c>
      <c r="F354" s="19" t="s">
        <v>494</v>
      </c>
      <c r="G354" s="19">
        <v>1557.1</v>
      </c>
      <c r="H354" t="s">
        <v>7</v>
      </c>
    </row>
    <row r="355" spans="1:8" ht="230.25" thickBot="1" x14ac:dyDescent="0.3">
      <c r="A355" s="20"/>
      <c r="B355" s="20"/>
      <c r="C355" s="11" t="s">
        <v>7</v>
      </c>
      <c r="D355" s="11" t="s">
        <v>492</v>
      </c>
      <c r="E355" s="20"/>
      <c r="F355" s="20"/>
      <c r="G355" s="20"/>
      <c r="H355" t="s">
        <v>339</v>
      </c>
    </row>
    <row r="356" spans="1:8" ht="63.75" x14ac:dyDescent="0.25">
      <c r="A356" s="19" t="s">
        <v>495</v>
      </c>
      <c r="B356" s="19" t="s">
        <v>496</v>
      </c>
      <c r="C356" s="10" t="s">
        <v>339</v>
      </c>
      <c r="D356" s="10" t="s">
        <v>497</v>
      </c>
      <c r="E356" s="19" t="s">
        <v>493</v>
      </c>
      <c r="F356" s="19" t="s">
        <v>499</v>
      </c>
      <c r="G356" s="19">
        <v>455.09</v>
      </c>
      <c r="H356" t="s">
        <v>340</v>
      </c>
    </row>
    <row r="357" spans="1:8" ht="128.25" thickBot="1" x14ac:dyDescent="0.3">
      <c r="A357" s="20"/>
      <c r="B357" s="20"/>
      <c r="C357" s="11" t="s">
        <v>340</v>
      </c>
      <c r="D357" s="11" t="s">
        <v>498</v>
      </c>
      <c r="E357" s="20"/>
      <c r="F357" s="20"/>
      <c r="G357" s="20"/>
      <c r="H357" t="s">
        <v>339</v>
      </c>
    </row>
    <row r="358" spans="1:8" ht="102" x14ac:dyDescent="0.25">
      <c r="A358" s="19" t="s">
        <v>500</v>
      </c>
      <c r="B358" s="19" t="s">
        <v>338</v>
      </c>
      <c r="C358" s="10" t="s">
        <v>339</v>
      </c>
      <c r="D358" s="10" t="s">
        <v>341</v>
      </c>
      <c r="E358" s="19" t="s">
        <v>493</v>
      </c>
      <c r="F358" s="19" t="s">
        <v>344</v>
      </c>
      <c r="G358" s="19">
        <v>433.03</v>
      </c>
      <c r="H358" t="s">
        <v>340</v>
      </c>
    </row>
    <row r="359" spans="1:8" ht="39" thickBot="1" x14ac:dyDescent="0.3">
      <c r="A359" s="20"/>
      <c r="B359" s="20"/>
      <c r="C359" s="11" t="s">
        <v>340</v>
      </c>
      <c r="D359" s="11" t="s">
        <v>342</v>
      </c>
      <c r="E359" s="20"/>
      <c r="F359" s="20"/>
      <c r="G359" s="20"/>
      <c r="H359" t="s">
        <v>43</v>
      </c>
    </row>
    <row r="360" spans="1:8" ht="89.25" x14ac:dyDescent="0.25">
      <c r="A360" s="19" t="s">
        <v>501</v>
      </c>
      <c r="B360" s="19" t="s">
        <v>502</v>
      </c>
      <c r="C360" s="10" t="s">
        <v>43</v>
      </c>
      <c r="D360" s="10" t="s">
        <v>503</v>
      </c>
      <c r="E360" s="19" t="s">
        <v>505</v>
      </c>
      <c r="F360" s="19" t="s">
        <v>506</v>
      </c>
      <c r="G360" s="19">
        <v>1010.98</v>
      </c>
      <c r="H360" t="s">
        <v>7</v>
      </c>
    </row>
    <row r="361" spans="1:8" ht="26.25" thickBot="1" x14ac:dyDescent="0.3">
      <c r="A361" s="20"/>
      <c r="B361" s="20"/>
      <c r="C361" s="11" t="s">
        <v>7</v>
      </c>
      <c r="D361" s="11" t="s">
        <v>504</v>
      </c>
      <c r="E361" s="20"/>
      <c r="F361" s="20"/>
      <c r="G361" s="20"/>
      <c r="H361" t="s">
        <v>60</v>
      </c>
    </row>
    <row r="362" spans="1:8" ht="35.25" customHeight="1" x14ac:dyDescent="0.25">
      <c r="A362" s="19" t="s">
        <v>507</v>
      </c>
      <c r="B362" s="19" t="s">
        <v>459</v>
      </c>
      <c r="C362" s="10" t="s">
        <v>60</v>
      </c>
      <c r="D362" s="19" t="s">
        <v>461</v>
      </c>
      <c r="E362" s="19" t="s">
        <v>505</v>
      </c>
      <c r="F362" s="19" t="s">
        <v>463</v>
      </c>
      <c r="G362" s="19">
        <v>1068.9000000000001</v>
      </c>
      <c r="H362" t="s">
        <v>460</v>
      </c>
    </row>
    <row r="363" spans="1:8" ht="15.75" thickBot="1" x14ac:dyDescent="0.3">
      <c r="A363" s="20"/>
      <c r="B363" s="20"/>
      <c r="C363" s="11" t="s">
        <v>460</v>
      </c>
      <c r="D363" s="20"/>
      <c r="E363" s="20"/>
      <c r="F363" s="20"/>
      <c r="G363" s="20"/>
      <c r="H363" t="s">
        <v>134</v>
      </c>
    </row>
    <row r="364" spans="1:8" ht="35.25" customHeight="1" x14ac:dyDescent="0.25">
      <c r="A364" s="19" t="s">
        <v>508</v>
      </c>
      <c r="B364" s="19" t="s">
        <v>457</v>
      </c>
      <c r="C364" s="10" t="s">
        <v>134</v>
      </c>
      <c r="D364" s="19" t="s">
        <v>367</v>
      </c>
      <c r="E364" s="19" t="s">
        <v>505</v>
      </c>
      <c r="F364" s="19" t="s">
        <v>369</v>
      </c>
      <c r="G364" s="19">
        <v>1835.42</v>
      </c>
      <c r="H364" t="s">
        <v>282</v>
      </c>
    </row>
    <row r="365" spans="1:8" ht="15.75" thickBot="1" x14ac:dyDescent="0.3">
      <c r="A365" s="20"/>
      <c r="B365" s="20"/>
      <c r="C365" s="11" t="s">
        <v>282</v>
      </c>
      <c r="D365" s="20"/>
      <c r="E365" s="20"/>
      <c r="F365" s="20"/>
      <c r="G365" s="20"/>
      <c r="H365" t="s">
        <v>25</v>
      </c>
    </row>
    <row r="366" spans="1:8" ht="35.25" customHeight="1" x14ac:dyDescent="0.25">
      <c r="A366" s="19" t="s">
        <v>509</v>
      </c>
      <c r="B366" s="19" t="s">
        <v>510</v>
      </c>
      <c r="C366" s="10" t="s">
        <v>25</v>
      </c>
      <c r="D366" s="19" t="s">
        <v>115</v>
      </c>
      <c r="E366" s="19" t="s">
        <v>511</v>
      </c>
      <c r="F366" s="24">
        <v>41833</v>
      </c>
      <c r="G366" s="19">
        <v>2939.3</v>
      </c>
      <c r="H366" t="s">
        <v>6</v>
      </c>
    </row>
    <row r="367" spans="1:8" ht="15.75" thickBot="1" x14ac:dyDescent="0.3">
      <c r="A367" s="20"/>
      <c r="B367" s="20"/>
      <c r="C367" s="11" t="s">
        <v>6</v>
      </c>
      <c r="D367" s="20"/>
      <c r="E367" s="20"/>
      <c r="F367" s="25"/>
      <c r="G367" s="20"/>
      <c r="H367" t="s">
        <v>21</v>
      </c>
    </row>
    <row r="368" spans="1:8" ht="76.5" x14ac:dyDescent="0.25">
      <c r="A368" s="19" t="s">
        <v>512</v>
      </c>
      <c r="B368" s="19" t="s">
        <v>513</v>
      </c>
      <c r="C368" s="10" t="s">
        <v>21</v>
      </c>
      <c r="D368" s="10" t="s">
        <v>118</v>
      </c>
      <c r="E368" s="19" t="s">
        <v>511</v>
      </c>
      <c r="F368" s="19" t="s">
        <v>515</v>
      </c>
      <c r="G368" s="19">
        <v>1413.17</v>
      </c>
      <c r="H368" t="s">
        <v>1</v>
      </c>
    </row>
    <row r="369" spans="1:8" ht="39" thickBot="1" x14ac:dyDescent="0.3">
      <c r="A369" s="20"/>
      <c r="B369" s="20"/>
      <c r="C369" s="11" t="s">
        <v>1</v>
      </c>
      <c r="D369" s="11" t="s">
        <v>514</v>
      </c>
      <c r="E369" s="20"/>
      <c r="F369" s="20"/>
      <c r="G369" s="20"/>
      <c r="H369" t="s">
        <v>25</v>
      </c>
    </row>
    <row r="370" spans="1:8" ht="35.25" customHeight="1" x14ac:dyDescent="0.25">
      <c r="A370" s="19" t="s">
        <v>516</v>
      </c>
      <c r="B370" s="19" t="s">
        <v>24</v>
      </c>
      <c r="C370" s="10" t="s">
        <v>25</v>
      </c>
      <c r="D370" s="19" t="s">
        <v>26</v>
      </c>
      <c r="E370" s="19" t="s">
        <v>511</v>
      </c>
      <c r="F370" s="19" t="s">
        <v>28</v>
      </c>
      <c r="G370" s="19">
        <v>2862.45</v>
      </c>
      <c r="H370" t="s">
        <v>6</v>
      </c>
    </row>
    <row r="371" spans="1:8" ht="15.75" thickBot="1" x14ac:dyDescent="0.3">
      <c r="A371" s="20"/>
      <c r="B371" s="20"/>
      <c r="C371" s="11" t="s">
        <v>6</v>
      </c>
      <c r="D371" s="20"/>
      <c r="E371" s="20"/>
      <c r="F371" s="20"/>
      <c r="G371" s="20"/>
      <c r="H371" t="s">
        <v>25</v>
      </c>
    </row>
    <row r="372" spans="1:8" ht="35.25" customHeight="1" x14ac:dyDescent="0.25">
      <c r="A372" s="19" t="s">
        <v>517</v>
      </c>
      <c r="B372" s="19" t="s">
        <v>279</v>
      </c>
      <c r="C372" s="10" t="s">
        <v>25</v>
      </c>
      <c r="D372" s="19" t="s">
        <v>31</v>
      </c>
      <c r="E372" s="19" t="s">
        <v>511</v>
      </c>
      <c r="F372" s="19" t="s">
        <v>32</v>
      </c>
      <c r="G372" s="19">
        <v>2909.34</v>
      </c>
      <c r="H372" t="s">
        <v>6</v>
      </c>
    </row>
    <row r="373" spans="1:8" ht="15.75" thickBot="1" x14ac:dyDescent="0.3">
      <c r="A373" s="20"/>
      <c r="B373" s="20"/>
      <c r="C373" s="11" t="s">
        <v>6</v>
      </c>
      <c r="D373" s="20"/>
      <c r="E373" s="20"/>
      <c r="F373" s="20"/>
      <c r="G373" s="20"/>
      <c r="H373" t="s">
        <v>25</v>
      </c>
    </row>
    <row r="374" spans="1:8" ht="35.25" customHeight="1" x14ac:dyDescent="0.25">
      <c r="A374" s="19" t="s">
        <v>518</v>
      </c>
      <c r="B374" s="19" t="s">
        <v>34</v>
      </c>
      <c r="C374" s="10" t="s">
        <v>25</v>
      </c>
      <c r="D374" s="19" t="s">
        <v>35</v>
      </c>
      <c r="E374" s="19" t="s">
        <v>511</v>
      </c>
      <c r="F374" s="19" t="s">
        <v>36</v>
      </c>
      <c r="G374" s="19">
        <v>2862.45</v>
      </c>
      <c r="H374" t="s">
        <v>6</v>
      </c>
    </row>
    <row r="375" spans="1:8" ht="15.75" thickBot="1" x14ac:dyDescent="0.3">
      <c r="A375" s="20"/>
      <c r="B375" s="20"/>
      <c r="C375" s="11" t="s">
        <v>6</v>
      </c>
      <c r="D375" s="20"/>
      <c r="E375" s="20"/>
      <c r="F375" s="20"/>
      <c r="G375" s="20"/>
      <c r="H375" t="s">
        <v>25</v>
      </c>
    </row>
    <row r="376" spans="1:8" ht="35.25" customHeight="1" x14ac:dyDescent="0.25">
      <c r="A376" s="19" t="s">
        <v>519</v>
      </c>
      <c r="B376" s="19" t="s">
        <v>207</v>
      </c>
      <c r="C376" s="10" t="s">
        <v>25</v>
      </c>
      <c r="D376" s="19" t="s">
        <v>39</v>
      </c>
      <c r="E376" s="19" t="s">
        <v>511</v>
      </c>
      <c r="F376" s="19" t="s">
        <v>40</v>
      </c>
      <c r="G376" s="19">
        <v>2678.91</v>
      </c>
      <c r="H376" t="s">
        <v>6</v>
      </c>
    </row>
    <row r="377" spans="1:8" ht="15.75" thickBot="1" x14ac:dyDescent="0.3">
      <c r="A377" s="20"/>
      <c r="B377" s="20"/>
      <c r="C377" s="11" t="s">
        <v>6</v>
      </c>
      <c r="D377" s="20"/>
      <c r="E377" s="20"/>
      <c r="F377" s="20"/>
      <c r="G377" s="20"/>
      <c r="H377" t="s">
        <v>25</v>
      </c>
    </row>
    <row r="378" spans="1:8" ht="35.25" customHeight="1" x14ac:dyDescent="0.25">
      <c r="A378" s="19" t="s">
        <v>520</v>
      </c>
      <c r="B378" s="19" t="s">
        <v>47</v>
      </c>
      <c r="C378" s="10" t="s">
        <v>25</v>
      </c>
      <c r="D378" s="19" t="s">
        <v>48</v>
      </c>
      <c r="E378" s="19" t="s">
        <v>511</v>
      </c>
      <c r="F378" s="19" t="s">
        <v>49</v>
      </c>
      <c r="G378" s="19">
        <v>2678.91</v>
      </c>
      <c r="H378" t="s">
        <v>6</v>
      </c>
    </row>
    <row r="379" spans="1:8" ht="15.75" thickBot="1" x14ac:dyDescent="0.3">
      <c r="A379" s="20"/>
      <c r="B379" s="20"/>
      <c r="C379" s="11" t="s">
        <v>6</v>
      </c>
      <c r="D379" s="20"/>
      <c r="E379" s="20"/>
      <c r="F379" s="20"/>
      <c r="G379" s="20"/>
      <c r="H379" t="s">
        <v>25</v>
      </c>
    </row>
    <row r="380" spans="1:8" ht="35.25" customHeight="1" x14ac:dyDescent="0.25">
      <c r="A380" s="19" t="s">
        <v>521</v>
      </c>
      <c r="B380" s="19" t="s">
        <v>522</v>
      </c>
      <c r="C380" s="10" t="s">
        <v>25</v>
      </c>
      <c r="D380" s="19" t="s">
        <v>52</v>
      </c>
      <c r="E380" s="19" t="s">
        <v>511</v>
      </c>
      <c r="F380" s="19" t="s">
        <v>53</v>
      </c>
      <c r="G380" s="19">
        <v>2678.91</v>
      </c>
      <c r="H380" t="s">
        <v>6</v>
      </c>
    </row>
    <row r="381" spans="1:8" ht="15.75" thickBot="1" x14ac:dyDescent="0.3">
      <c r="A381" s="20"/>
      <c r="B381" s="20"/>
      <c r="C381" s="11" t="s">
        <v>6</v>
      </c>
      <c r="D381" s="20"/>
      <c r="E381" s="20"/>
      <c r="F381" s="20"/>
      <c r="G381" s="20"/>
      <c r="H381" t="s">
        <v>25</v>
      </c>
    </row>
    <row r="382" spans="1:8" ht="35.25" customHeight="1" x14ac:dyDescent="0.25">
      <c r="A382" s="19" t="s">
        <v>523</v>
      </c>
      <c r="B382" s="19" t="s">
        <v>157</v>
      </c>
      <c r="C382" s="10" t="s">
        <v>25</v>
      </c>
      <c r="D382" s="19" t="s">
        <v>56</v>
      </c>
      <c r="E382" s="19" t="s">
        <v>511</v>
      </c>
      <c r="F382" s="19" t="s">
        <v>57</v>
      </c>
      <c r="G382" s="19">
        <v>2922.37</v>
      </c>
      <c r="H382" t="s">
        <v>6</v>
      </c>
    </row>
    <row r="383" spans="1:8" ht="15.75" thickBot="1" x14ac:dyDescent="0.3">
      <c r="A383" s="20"/>
      <c r="B383" s="20"/>
      <c r="C383" s="11" t="s">
        <v>6</v>
      </c>
      <c r="D383" s="20"/>
      <c r="E383" s="20"/>
      <c r="F383" s="20"/>
      <c r="G383" s="20"/>
      <c r="H383" t="s">
        <v>21</v>
      </c>
    </row>
    <row r="384" spans="1:8" ht="60.75" customHeight="1" x14ac:dyDescent="0.25">
      <c r="A384" s="19" t="s">
        <v>524</v>
      </c>
      <c r="B384" s="19" t="s">
        <v>525</v>
      </c>
      <c r="C384" s="10" t="s">
        <v>21</v>
      </c>
      <c r="D384" s="19" t="s">
        <v>526</v>
      </c>
      <c r="E384" s="19" t="s">
        <v>527</v>
      </c>
      <c r="F384" s="19" t="s">
        <v>528</v>
      </c>
      <c r="G384" s="19">
        <v>2121.2600000000002</v>
      </c>
      <c r="H384" t="s">
        <v>318</v>
      </c>
    </row>
    <row r="385" spans="1:8" ht="15.75" thickBot="1" x14ac:dyDescent="0.3">
      <c r="A385" s="20"/>
      <c r="B385" s="20"/>
      <c r="C385" s="11" t="s">
        <v>318</v>
      </c>
      <c r="D385" s="20"/>
      <c r="E385" s="20"/>
      <c r="F385" s="20"/>
      <c r="G385" s="20"/>
      <c r="H385" t="s">
        <v>21</v>
      </c>
    </row>
    <row r="386" spans="1:8" ht="60.75" customHeight="1" x14ac:dyDescent="0.25">
      <c r="A386" s="19" t="s">
        <v>529</v>
      </c>
      <c r="B386" s="19" t="s">
        <v>530</v>
      </c>
      <c r="C386" s="10" t="s">
        <v>21</v>
      </c>
      <c r="D386" s="19" t="s">
        <v>531</v>
      </c>
      <c r="E386" s="19" t="s">
        <v>527</v>
      </c>
      <c r="F386" s="19" t="s">
        <v>532</v>
      </c>
      <c r="G386" s="19">
        <v>752.47</v>
      </c>
      <c r="H386" t="s">
        <v>1</v>
      </c>
    </row>
    <row r="387" spans="1:8" ht="15.75" thickBot="1" x14ac:dyDescent="0.3">
      <c r="A387" s="20"/>
      <c r="B387" s="20"/>
      <c r="C387" s="11" t="s">
        <v>1</v>
      </c>
      <c r="D387" s="20"/>
      <c r="E387" s="20"/>
      <c r="F387" s="20"/>
      <c r="G387" s="20"/>
      <c r="H387" t="s">
        <v>21</v>
      </c>
    </row>
    <row r="388" spans="1:8" ht="60.75" customHeight="1" x14ac:dyDescent="0.25">
      <c r="A388" s="19" t="s">
        <v>533</v>
      </c>
      <c r="B388" s="19" t="s">
        <v>534</v>
      </c>
      <c r="C388" s="10" t="s">
        <v>21</v>
      </c>
      <c r="D388" s="19" t="s">
        <v>535</v>
      </c>
      <c r="E388" s="19" t="s">
        <v>527</v>
      </c>
      <c r="F388" s="19" t="s">
        <v>536</v>
      </c>
      <c r="G388" s="19">
        <v>2242.11</v>
      </c>
      <c r="H388" t="s">
        <v>318</v>
      </c>
    </row>
    <row r="389" spans="1:8" ht="15.75" thickBot="1" x14ac:dyDescent="0.3">
      <c r="A389" s="20"/>
      <c r="B389" s="20"/>
      <c r="C389" s="11" t="s">
        <v>318</v>
      </c>
      <c r="D389" s="20"/>
      <c r="E389" s="20"/>
      <c r="F389" s="20"/>
      <c r="G389" s="20"/>
      <c r="H389" t="s">
        <v>21</v>
      </c>
    </row>
    <row r="390" spans="1:8" ht="89.25" x14ac:dyDescent="0.25">
      <c r="A390" s="19" t="s">
        <v>537</v>
      </c>
      <c r="B390" s="19" t="s">
        <v>538</v>
      </c>
      <c r="C390" s="10" t="s">
        <v>21</v>
      </c>
      <c r="D390" s="10" t="s">
        <v>539</v>
      </c>
      <c r="E390" s="19" t="s">
        <v>527</v>
      </c>
      <c r="F390" s="19" t="s">
        <v>541</v>
      </c>
      <c r="G390" s="19">
        <v>752.48</v>
      </c>
      <c r="H390" t="s">
        <v>1</v>
      </c>
    </row>
    <row r="391" spans="1:8" ht="51.75" thickBot="1" x14ac:dyDescent="0.3">
      <c r="A391" s="20"/>
      <c r="B391" s="20"/>
      <c r="C391" s="11" t="s">
        <v>1</v>
      </c>
      <c r="D391" s="11" t="s">
        <v>540</v>
      </c>
      <c r="E391" s="20"/>
      <c r="F391" s="20"/>
      <c r="G391" s="20"/>
      <c r="H391">
        <v>0</v>
      </c>
    </row>
    <row r="392" spans="1:8" x14ac:dyDescent="0.25">
      <c r="H392">
        <v>0</v>
      </c>
    </row>
    <row r="393" spans="1:8" ht="15.75" thickBot="1" x14ac:dyDescent="0.3">
      <c r="A393" s="13"/>
      <c r="H393" t="s">
        <v>21</v>
      </c>
    </row>
    <row r="394" spans="1:8" ht="73.5" customHeight="1" x14ac:dyDescent="0.25">
      <c r="A394" s="19" t="s">
        <v>542</v>
      </c>
      <c r="B394" s="19" t="s">
        <v>543</v>
      </c>
      <c r="C394" s="14" t="s">
        <v>21</v>
      </c>
      <c r="D394" s="19" t="s">
        <v>544</v>
      </c>
      <c r="E394" s="19" t="s">
        <v>527</v>
      </c>
      <c r="F394" s="19" t="s">
        <v>545</v>
      </c>
      <c r="G394" s="19">
        <v>1872.02</v>
      </c>
      <c r="H394" t="s">
        <v>318</v>
      </c>
    </row>
    <row r="395" spans="1:8" ht="15.75" thickBot="1" x14ac:dyDescent="0.3">
      <c r="A395" s="20"/>
      <c r="B395" s="20"/>
      <c r="C395" s="11" t="s">
        <v>318</v>
      </c>
      <c r="D395" s="20"/>
      <c r="E395" s="20"/>
      <c r="F395" s="20"/>
      <c r="G395" s="20"/>
      <c r="H395">
        <v>0</v>
      </c>
    </row>
    <row r="396" spans="1:8" x14ac:dyDescent="0.25">
      <c r="A396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workbookViewId="0">
      <selection activeCell="I2" sqref="I2"/>
    </sheetView>
  </sheetViews>
  <sheetFormatPr defaultRowHeight="15" x14ac:dyDescent="0.25"/>
  <cols>
    <col min="1" max="1" width="14.5703125" bestFit="1" customWidth="1"/>
    <col min="8" max="8" width="16.140625" bestFit="1" customWidth="1"/>
    <col min="9" max="9" width="10.42578125" bestFit="1" customWidth="1"/>
    <col min="10" max="10" width="11.5703125" bestFit="1" customWidth="1"/>
  </cols>
  <sheetData>
    <row r="1" spans="1:10" x14ac:dyDescent="0.25">
      <c r="A1" t="s">
        <v>14</v>
      </c>
      <c r="B1" t="s">
        <v>640</v>
      </c>
      <c r="C1" t="s">
        <v>748</v>
      </c>
      <c r="D1" t="s">
        <v>751</v>
      </c>
      <c r="E1" t="s">
        <v>752</v>
      </c>
      <c r="F1" t="s">
        <v>753</v>
      </c>
      <c r="G1" t="s">
        <v>749</v>
      </c>
      <c r="H1" t="s">
        <v>750</v>
      </c>
      <c r="I1" t="s">
        <v>749</v>
      </c>
      <c r="J1" t="s">
        <v>753</v>
      </c>
    </row>
    <row r="2" spans="1:10" x14ac:dyDescent="0.25">
      <c r="A2">
        <v>1</v>
      </c>
      <c r="B2" t="s">
        <v>654</v>
      </c>
      <c r="C2">
        <f>LEN(A2)</f>
        <v>1</v>
      </c>
      <c r="D2" t="str">
        <f>RIGHT(B2,4)</f>
        <v>2012</v>
      </c>
      <c r="E2" t="str">
        <f>MID(B2,FIND(".",B2)+1,2)</f>
        <v>12</v>
      </c>
      <c r="F2" t="str">
        <f>LEFT(B2,FIND(".",B2)-1)</f>
        <v>2</v>
      </c>
      <c r="G2">
        <f t="shared" ref="G2:G33" si="0">IF(C2&lt;=2,A2,IF(C2&lt;=5,LEFT(A2,FIND(".",A2)-1),F2))</f>
        <v>1</v>
      </c>
      <c r="H2" t="str">
        <f t="shared" ref="H2:H33" si="1">IF(C2&lt;=2,E2,IF(C2&lt;=5,RIGHT(A2,2),E2))</f>
        <v>12</v>
      </c>
      <c r="I2" s="26">
        <f t="shared" ref="I2:I33" si="2">DATE(D2,H2,G2)</f>
        <v>41244</v>
      </c>
      <c r="J2" s="26">
        <f t="shared" ref="J2:J33" si="3">DATE(D2,E2,F2)</f>
        <v>41245</v>
      </c>
    </row>
    <row r="3" spans="1:10" x14ac:dyDescent="0.25">
      <c r="A3">
        <v>21</v>
      </c>
      <c r="B3" t="s">
        <v>655</v>
      </c>
      <c r="C3">
        <f t="shared" ref="C3:C66" si="4">LEN(A3)</f>
        <v>2</v>
      </c>
      <c r="D3" t="str">
        <f t="shared" ref="D3:D66" si="5">RIGHT(B3,4)</f>
        <v>2013</v>
      </c>
      <c r="E3" t="str">
        <f t="shared" ref="E3:E66" si="6">MID(B3,FIND(".",B3)+1,2)</f>
        <v>04</v>
      </c>
      <c r="F3" t="str">
        <f t="shared" ref="F3:F66" si="7">LEFT(B3,FIND(".",B3)-1)</f>
        <v>26</v>
      </c>
      <c r="G3">
        <f t="shared" si="0"/>
        <v>21</v>
      </c>
      <c r="H3" t="str">
        <f t="shared" si="1"/>
        <v>04</v>
      </c>
      <c r="I3" s="26">
        <f t="shared" si="2"/>
        <v>41385</v>
      </c>
      <c r="J3" s="26">
        <f t="shared" si="3"/>
        <v>41390</v>
      </c>
    </row>
    <row r="4" spans="1:10" x14ac:dyDescent="0.25">
      <c r="A4">
        <v>23</v>
      </c>
      <c r="B4" t="s">
        <v>656</v>
      </c>
      <c r="C4">
        <f t="shared" si="4"/>
        <v>2</v>
      </c>
      <c r="D4" t="str">
        <f t="shared" si="5"/>
        <v>2013</v>
      </c>
      <c r="E4" t="str">
        <f t="shared" si="6"/>
        <v>06</v>
      </c>
      <c r="F4" t="str">
        <f t="shared" si="7"/>
        <v>28</v>
      </c>
      <c r="G4">
        <f t="shared" si="0"/>
        <v>23</v>
      </c>
      <c r="H4" t="str">
        <f t="shared" si="1"/>
        <v>06</v>
      </c>
      <c r="I4" s="26">
        <f t="shared" si="2"/>
        <v>41448</v>
      </c>
      <c r="J4" s="26">
        <f t="shared" si="3"/>
        <v>41453</v>
      </c>
    </row>
    <row r="5" spans="1:10" x14ac:dyDescent="0.25">
      <c r="A5" t="s">
        <v>657</v>
      </c>
      <c r="B5" t="s">
        <v>658</v>
      </c>
      <c r="C5">
        <f t="shared" si="4"/>
        <v>5</v>
      </c>
      <c r="D5" t="str">
        <f t="shared" si="5"/>
        <v>2013</v>
      </c>
      <c r="E5" t="str">
        <f t="shared" si="6"/>
        <v>10</v>
      </c>
      <c r="F5" t="str">
        <f t="shared" si="7"/>
        <v>4</v>
      </c>
      <c r="G5" t="str">
        <f t="shared" si="0"/>
        <v>29</v>
      </c>
      <c r="H5" t="str">
        <f t="shared" si="1"/>
        <v>09</v>
      </c>
      <c r="I5" s="26">
        <f t="shared" si="2"/>
        <v>41546</v>
      </c>
      <c r="J5" s="26">
        <f t="shared" si="3"/>
        <v>41551</v>
      </c>
    </row>
    <row r="6" spans="1:10" x14ac:dyDescent="0.25">
      <c r="A6">
        <v>26</v>
      </c>
      <c r="B6" t="s">
        <v>659</v>
      </c>
      <c r="C6">
        <f t="shared" si="4"/>
        <v>2</v>
      </c>
      <c r="D6" t="str">
        <f t="shared" si="5"/>
        <v>2014</v>
      </c>
      <c r="E6" t="str">
        <f t="shared" si="6"/>
        <v>01</v>
      </c>
      <c r="F6" t="str">
        <f t="shared" si="7"/>
        <v>31</v>
      </c>
      <c r="G6">
        <f t="shared" si="0"/>
        <v>26</v>
      </c>
      <c r="H6" t="str">
        <f t="shared" si="1"/>
        <v>01</v>
      </c>
      <c r="I6" s="26">
        <f t="shared" si="2"/>
        <v>41665</v>
      </c>
      <c r="J6" s="26">
        <f t="shared" si="3"/>
        <v>41670</v>
      </c>
    </row>
    <row r="7" spans="1:10" x14ac:dyDescent="0.25">
      <c r="A7">
        <v>3</v>
      </c>
      <c r="B7" t="s">
        <v>660</v>
      </c>
      <c r="C7">
        <f t="shared" si="4"/>
        <v>1</v>
      </c>
      <c r="D7" t="str">
        <f t="shared" si="5"/>
        <v>2014</v>
      </c>
      <c r="E7" t="str">
        <f t="shared" si="6"/>
        <v>03</v>
      </c>
      <c r="F7" t="str">
        <f t="shared" si="7"/>
        <v>6</v>
      </c>
      <c r="G7">
        <f t="shared" si="0"/>
        <v>3</v>
      </c>
      <c r="H7" t="str">
        <f t="shared" si="1"/>
        <v>03</v>
      </c>
      <c r="I7" s="26">
        <f t="shared" si="2"/>
        <v>41701</v>
      </c>
      <c r="J7" s="26">
        <f t="shared" si="3"/>
        <v>41704</v>
      </c>
    </row>
    <row r="8" spans="1:10" x14ac:dyDescent="0.25">
      <c r="A8">
        <v>6</v>
      </c>
      <c r="B8" t="s">
        <v>661</v>
      </c>
      <c r="C8">
        <f t="shared" si="4"/>
        <v>1</v>
      </c>
      <c r="D8" t="str">
        <f t="shared" si="5"/>
        <v>2014</v>
      </c>
      <c r="E8" t="str">
        <f t="shared" si="6"/>
        <v>04</v>
      </c>
      <c r="F8" t="str">
        <f t="shared" si="7"/>
        <v>11</v>
      </c>
      <c r="G8">
        <f t="shared" si="0"/>
        <v>6</v>
      </c>
      <c r="H8" t="str">
        <f t="shared" si="1"/>
        <v>04</v>
      </c>
      <c r="I8" s="26">
        <f t="shared" si="2"/>
        <v>41735</v>
      </c>
      <c r="J8" s="26">
        <f t="shared" si="3"/>
        <v>41740</v>
      </c>
    </row>
    <row r="9" spans="1:10" x14ac:dyDescent="0.25">
      <c r="A9">
        <v>22</v>
      </c>
      <c r="B9" t="s">
        <v>662</v>
      </c>
      <c r="C9">
        <f t="shared" si="4"/>
        <v>2</v>
      </c>
      <c r="D9" t="str">
        <f t="shared" si="5"/>
        <v>2014</v>
      </c>
      <c r="E9" t="str">
        <f t="shared" si="6"/>
        <v>06</v>
      </c>
      <c r="F9" t="str">
        <f t="shared" si="7"/>
        <v>27</v>
      </c>
      <c r="G9">
        <f t="shared" si="0"/>
        <v>22</v>
      </c>
      <c r="H9" t="str">
        <f t="shared" si="1"/>
        <v>06</v>
      </c>
      <c r="I9" s="26">
        <f t="shared" si="2"/>
        <v>41812</v>
      </c>
      <c r="J9" s="26">
        <f t="shared" si="3"/>
        <v>41817</v>
      </c>
    </row>
    <row r="10" spans="1:10" x14ac:dyDescent="0.25">
      <c r="A10" t="s">
        <v>663</v>
      </c>
      <c r="B10" t="s">
        <v>664</v>
      </c>
      <c r="C10">
        <f t="shared" si="4"/>
        <v>5</v>
      </c>
      <c r="D10" t="str">
        <f t="shared" si="5"/>
        <v>2014</v>
      </c>
      <c r="E10" t="str">
        <f t="shared" si="6"/>
        <v>10</v>
      </c>
      <c r="F10" t="str">
        <f t="shared" si="7"/>
        <v>3</v>
      </c>
      <c r="G10" t="str">
        <f t="shared" si="0"/>
        <v>28</v>
      </c>
      <c r="H10" t="str">
        <f t="shared" si="1"/>
        <v>09</v>
      </c>
      <c r="I10" s="26">
        <f t="shared" si="2"/>
        <v>41910</v>
      </c>
      <c r="J10" s="26">
        <f t="shared" si="3"/>
        <v>41915</v>
      </c>
    </row>
    <row r="11" spans="1:10" x14ac:dyDescent="0.25">
      <c r="A11" t="s">
        <v>59</v>
      </c>
      <c r="B11" t="s">
        <v>59</v>
      </c>
      <c r="C11">
        <f t="shared" si="4"/>
        <v>10</v>
      </c>
      <c r="D11" t="str">
        <f t="shared" si="5"/>
        <v>2014</v>
      </c>
      <c r="E11" t="str">
        <f t="shared" si="6"/>
        <v>06</v>
      </c>
      <c r="F11" t="str">
        <f t="shared" si="7"/>
        <v>18</v>
      </c>
      <c r="G11" t="str">
        <f t="shared" si="0"/>
        <v>18</v>
      </c>
      <c r="H11" t="str">
        <f t="shared" si="1"/>
        <v>06</v>
      </c>
      <c r="I11" s="26">
        <f t="shared" si="2"/>
        <v>41808</v>
      </c>
      <c r="J11" s="26">
        <f t="shared" si="3"/>
        <v>41808</v>
      </c>
    </row>
    <row r="12" spans="1:10" x14ac:dyDescent="0.25">
      <c r="A12">
        <v>6</v>
      </c>
      <c r="B12" t="s">
        <v>665</v>
      </c>
      <c r="C12">
        <f t="shared" si="4"/>
        <v>1</v>
      </c>
      <c r="D12" t="str">
        <f t="shared" si="5"/>
        <v>2012</v>
      </c>
      <c r="E12" t="str">
        <f t="shared" si="6"/>
        <v>03</v>
      </c>
      <c r="F12" t="str">
        <f t="shared" si="7"/>
        <v>8</v>
      </c>
      <c r="G12">
        <f t="shared" si="0"/>
        <v>6</v>
      </c>
      <c r="H12" t="str">
        <f t="shared" si="1"/>
        <v>03</v>
      </c>
      <c r="I12" s="26">
        <f t="shared" si="2"/>
        <v>40974</v>
      </c>
      <c r="J12" s="26">
        <f t="shared" si="3"/>
        <v>40976</v>
      </c>
    </row>
    <row r="13" spans="1:10" x14ac:dyDescent="0.25">
      <c r="A13">
        <v>23</v>
      </c>
      <c r="B13" t="s">
        <v>666</v>
      </c>
      <c r="C13">
        <f t="shared" si="4"/>
        <v>2</v>
      </c>
      <c r="D13" t="str">
        <f t="shared" si="5"/>
        <v>2013</v>
      </c>
      <c r="E13" t="str">
        <f t="shared" si="6"/>
        <v>04</v>
      </c>
      <c r="F13" t="str">
        <f t="shared" si="7"/>
        <v>24</v>
      </c>
      <c r="G13">
        <f t="shared" si="0"/>
        <v>23</v>
      </c>
      <c r="H13" t="str">
        <f t="shared" si="1"/>
        <v>04</v>
      </c>
      <c r="I13" s="26">
        <f t="shared" si="2"/>
        <v>41387</v>
      </c>
      <c r="J13" s="26">
        <f t="shared" si="3"/>
        <v>41388</v>
      </c>
    </row>
    <row r="14" spans="1:10" x14ac:dyDescent="0.25">
      <c r="A14">
        <v>14</v>
      </c>
      <c r="B14" t="s">
        <v>667</v>
      </c>
      <c r="C14">
        <f t="shared" si="4"/>
        <v>2</v>
      </c>
      <c r="D14" t="str">
        <f t="shared" si="5"/>
        <v>2012</v>
      </c>
      <c r="E14" t="str">
        <f t="shared" si="6"/>
        <v>11</v>
      </c>
      <c r="F14" t="str">
        <f t="shared" si="7"/>
        <v>15</v>
      </c>
      <c r="G14">
        <f t="shared" si="0"/>
        <v>14</v>
      </c>
      <c r="H14" t="str">
        <f t="shared" si="1"/>
        <v>11</v>
      </c>
      <c r="I14" s="26">
        <f t="shared" si="2"/>
        <v>41227</v>
      </c>
      <c r="J14" s="26">
        <f t="shared" si="3"/>
        <v>41228</v>
      </c>
    </row>
    <row r="15" spans="1:10" x14ac:dyDescent="0.25">
      <c r="A15" t="s">
        <v>79</v>
      </c>
      <c r="B15" t="s">
        <v>79</v>
      </c>
      <c r="C15">
        <f t="shared" si="4"/>
        <v>10</v>
      </c>
      <c r="D15" t="str">
        <f t="shared" si="5"/>
        <v>2013</v>
      </c>
      <c r="E15" t="str">
        <f t="shared" si="6"/>
        <v>11</v>
      </c>
      <c r="F15" t="str">
        <f t="shared" si="7"/>
        <v>14</v>
      </c>
      <c r="G15" t="str">
        <f t="shared" si="0"/>
        <v>14</v>
      </c>
      <c r="H15" t="str">
        <f t="shared" si="1"/>
        <v>11</v>
      </c>
      <c r="I15" s="26">
        <f t="shared" si="2"/>
        <v>41592</v>
      </c>
      <c r="J15" s="26">
        <f t="shared" si="3"/>
        <v>41592</v>
      </c>
    </row>
    <row r="16" spans="1:10" x14ac:dyDescent="0.25">
      <c r="A16">
        <v>9</v>
      </c>
      <c r="B16" t="s">
        <v>668</v>
      </c>
      <c r="C16">
        <f t="shared" si="4"/>
        <v>1</v>
      </c>
      <c r="D16" t="str">
        <f t="shared" si="5"/>
        <v>2014</v>
      </c>
      <c r="E16" t="str">
        <f t="shared" si="6"/>
        <v>09</v>
      </c>
      <c r="F16" t="str">
        <f t="shared" si="7"/>
        <v>10</v>
      </c>
      <c r="G16">
        <f t="shared" si="0"/>
        <v>9</v>
      </c>
      <c r="H16" t="str">
        <f t="shared" si="1"/>
        <v>09</v>
      </c>
      <c r="I16" s="26">
        <f t="shared" si="2"/>
        <v>41891</v>
      </c>
      <c r="J16" s="26">
        <f t="shared" si="3"/>
        <v>41892</v>
      </c>
    </row>
    <row r="17" spans="1:10" x14ac:dyDescent="0.25">
      <c r="A17">
        <v>12</v>
      </c>
      <c r="B17" t="s">
        <v>669</v>
      </c>
      <c r="C17">
        <f t="shared" si="4"/>
        <v>2</v>
      </c>
      <c r="D17" t="str">
        <f t="shared" si="5"/>
        <v>2014</v>
      </c>
      <c r="E17" t="str">
        <f t="shared" si="6"/>
        <v>10</v>
      </c>
      <c r="F17" t="str">
        <f t="shared" si="7"/>
        <v>14</v>
      </c>
      <c r="G17">
        <f t="shared" si="0"/>
        <v>12</v>
      </c>
      <c r="H17" t="str">
        <f t="shared" si="1"/>
        <v>10</v>
      </c>
      <c r="I17" s="26">
        <f t="shared" si="2"/>
        <v>41924</v>
      </c>
      <c r="J17" s="26">
        <f t="shared" si="3"/>
        <v>41926</v>
      </c>
    </row>
    <row r="18" spans="1:10" x14ac:dyDescent="0.25">
      <c r="A18">
        <v>27</v>
      </c>
      <c r="B18" t="s">
        <v>670</v>
      </c>
      <c r="C18">
        <f t="shared" si="4"/>
        <v>2</v>
      </c>
      <c r="D18" t="str">
        <f t="shared" si="5"/>
        <v>2014</v>
      </c>
      <c r="E18" t="str">
        <f t="shared" si="6"/>
        <v>04</v>
      </c>
      <c r="F18" t="str">
        <f t="shared" si="7"/>
        <v>29</v>
      </c>
      <c r="G18">
        <f t="shared" si="0"/>
        <v>27</v>
      </c>
      <c r="H18" t="str">
        <f t="shared" si="1"/>
        <v>04</v>
      </c>
      <c r="I18" s="26">
        <f t="shared" si="2"/>
        <v>41756</v>
      </c>
      <c r="J18" s="26">
        <f t="shared" si="3"/>
        <v>41758</v>
      </c>
    </row>
    <row r="19" spans="1:10" x14ac:dyDescent="0.25">
      <c r="A19">
        <v>14</v>
      </c>
      <c r="B19" t="s">
        <v>671</v>
      </c>
      <c r="C19">
        <f t="shared" si="4"/>
        <v>2</v>
      </c>
      <c r="D19" t="str">
        <f t="shared" si="5"/>
        <v>2014</v>
      </c>
      <c r="E19" t="str">
        <f t="shared" si="6"/>
        <v>10</v>
      </c>
      <c r="F19" t="str">
        <f t="shared" si="7"/>
        <v>16</v>
      </c>
      <c r="G19">
        <f t="shared" si="0"/>
        <v>14</v>
      </c>
      <c r="H19" t="str">
        <f t="shared" si="1"/>
        <v>10</v>
      </c>
      <c r="I19" s="26">
        <f t="shared" si="2"/>
        <v>41926</v>
      </c>
      <c r="J19" s="26">
        <f t="shared" si="3"/>
        <v>41928</v>
      </c>
    </row>
    <row r="20" spans="1:10" x14ac:dyDescent="0.25">
      <c r="A20">
        <v>1</v>
      </c>
      <c r="B20" t="s">
        <v>672</v>
      </c>
      <c r="C20">
        <f t="shared" si="4"/>
        <v>1</v>
      </c>
      <c r="D20" t="str">
        <f t="shared" si="5"/>
        <v>2012</v>
      </c>
      <c r="E20" t="str">
        <f t="shared" si="6"/>
        <v>10</v>
      </c>
      <c r="F20" t="str">
        <f t="shared" si="7"/>
        <v>5</v>
      </c>
      <c r="G20">
        <f t="shared" si="0"/>
        <v>1</v>
      </c>
      <c r="H20" t="str">
        <f t="shared" si="1"/>
        <v>10</v>
      </c>
      <c r="I20" s="26">
        <f t="shared" si="2"/>
        <v>41183</v>
      </c>
      <c r="J20" s="26">
        <f t="shared" si="3"/>
        <v>41187</v>
      </c>
    </row>
    <row r="21" spans="1:10" x14ac:dyDescent="0.25">
      <c r="A21">
        <v>20</v>
      </c>
      <c r="B21" t="s">
        <v>673</v>
      </c>
      <c r="C21">
        <f t="shared" si="4"/>
        <v>2</v>
      </c>
      <c r="D21" t="str">
        <f t="shared" si="5"/>
        <v>2013</v>
      </c>
      <c r="E21" t="str">
        <f t="shared" si="6"/>
        <v>01</v>
      </c>
      <c r="F21" t="str">
        <f t="shared" si="7"/>
        <v>24</v>
      </c>
      <c r="G21">
        <f t="shared" si="0"/>
        <v>20</v>
      </c>
      <c r="H21" t="str">
        <f t="shared" si="1"/>
        <v>01</v>
      </c>
      <c r="I21" s="26">
        <f t="shared" si="2"/>
        <v>41294</v>
      </c>
      <c r="J21" s="26">
        <f t="shared" si="3"/>
        <v>41298</v>
      </c>
    </row>
    <row r="22" spans="1:10" x14ac:dyDescent="0.25">
      <c r="A22">
        <v>13</v>
      </c>
      <c r="B22" t="s">
        <v>674</v>
      </c>
      <c r="C22">
        <f t="shared" si="4"/>
        <v>2</v>
      </c>
      <c r="D22" t="str">
        <f t="shared" si="5"/>
        <v>2013</v>
      </c>
      <c r="E22" t="str">
        <f t="shared" si="6"/>
        <v>03</v>
      </c>
      <c r="F22" t="str">
        <f t="shared" si="7"/>
        <v>15</v>
      </c>
      <c r="G22">
        <f t="shared" si="0"/>
        <v>13</v>
      </c>
      <c r="H22" t="str">
        <f t="shared" si="1"/>
        <v>03</v>
      </c>
      <c r="I22" s="26">
        <f t="shared" si="2"/>
        <v>41346</v>
      </c>
      <c r="J22" s="26">
        <f t="shared" si="3"/>
        <v>41348</v>
      </c>
    </row>
    <row r="23" spans="1:10" x14ac:dyDescent="0.25">
      <c r="A23">
        <v>21</v>
      </c>
      <c r="B23" t="s">
        <v>675</v>
      </c>
      <c r="C23">
        <f t="shared" si="4"/>
        <v>2</v>
      </c>
      <c r="D23" t="str">
        <f t="shared" si="5"/>
        <v>2013</v>
      </c>
      <c r="E23" t="str">
        <f t="shared" si="6"/>
        <v>04</v>
      </c>
      <c r="F23" t="str">
        <f t="shared" si="7"/>
        <v>25</v>
      </c>
      <c r="G23">
        <f t="shared" si="0"/>
        <v>21</v>
      </c>
      <c r="H23" t="str">
        <f t="shared" si="1"/>
        <v>04</v>
      </c>
      <c r="I23" s="26">
        <f t="shared" si="2"/>
        <v>41385</v>
      </c>
      <c r="J23" s="26">
        <f t="shared" si="3"/>
        <v>41389</v>
      </c>
    </row>
    <row r="24" spans="1:10" x14ac:dyDescent="0.25">
      <c r="A24">
        <v>23</v>
      </c>
      <c r="B24" t="s">
        <v>656</v>
      </c>
      <c r="C24">
        <f t="shared" si="4"/>
        <v>2</v>
      </c>
      <c r="D24" t="str">
        <f t="shared" si="5"/>
        <v>2013</v>
      </c>
      <c r="E24" t="str">
        <f t="shared" si="6"/>
        <v>06</v>
      </c>
      <c r="F24" t="str">
        <f t="shared" si="7"/>
        <v>28</v>
      </c>
      <c r="G24">
        <f t="shared" si="0"/>
        <v>23</v>
      </c>
      <c r="H24" t="str">
        <f t="shared" si="1"/>
        <v>06</v>
      </c>
      <c r="I24" s="26">
        <f t="shared" si="2"/>
        <v>41448</v>
      </c>
      <c r="J24" s="26">
        <f t="shared" si="3"/>
        <v>41453</v>
      </c>
    </row>
    <row r="25" spans="1:10" x14ac:dyDescent="0.25">
      <c r="A25" t="s">
        <v>657</v>
      </c>
      <c r="B25" t="s">
        <v>676</v>
      </c>
      <c r="C25">
        <f t="shared" si="4"/>
        <v>5</v>
      </c>
      <c r="D25" t="str">
        <f t="shared" si="5"/>
        <v>2013</v>
      </c>
      <c r="E25" t="str">
        <f t="shared" si="6"/>
        <v>10</v>
      </c>
      <c r="F25" t="str">
        <f t="shared" si="7"/>
        <v>3</v>
      </c>
      <c r="G25" t="str">
        <f t="shared" si="0"/>
        <v>29</v>
      </c>
      <c r="H25" t="str">
        <f t="shared" si="1"/>
        <v>09</v>
      </c>
      <c r="I25" s="26">
        <f t="shared" si="2"/>
        <v>41546</v>
      </c>
      <c r="J25" s="26">
        <f t="shared" si="3"/>
        <v>41550</v>
      </c>
    </row>
    <row r="26" spans="1:10" x14ac:dyDescent="0.25">
      <c r="A26">
        <v>26</v>
      </c>
      <c r="B26" t="s">
        <v>659</v>
      </c>
      <c r="C26">
        <f t="shared" si="4"/>
        <v>2</v>
      </c>
      <c r="D26" t="str">
        <f t="shared" si="5"/>
        <v>2014</v>
      </c>
      <c r="E26" t="str">
        <f t="shared" si="6"/>
        <v>01</v>
      </c>
      <c r="F26" t="str">
        <f t="shared" si="7"/>
        <v>31</v>
      </c>
      <c r="G26">
        <f t="shared" si="0"/>
        <v>26</v>
      </c>
      <c r="H26" t="str">
        <f t="shared" si="1"/>
        <v>01</v>
      </c>
      <c r="I26" s="26">
        <f t="shared" si="2"/>
        <v>41665</v>
      </c>
      <c r="J26" s="26">
        <f t="shared" si="3"/>
        <v>41670</v>
      </c>
    </row>
    <row r="27" spans="1:10" x14ac:dyDescent="0.25">
      <c r="A27">
        <v>6</v>
      </c>
      <c r="B27" t="s">
        <v>661</v>
      </c>
      <c r="C27">
        <f t="shared" si="4"/>
        <v>1</v>
      </c>
      <c r="D27" t="str">
        <f t="shared" si="5"/>
        <v>2014</v>
      </c>
      <c r="E27" t="str">
        <f t="shared" si="6"/>
        <v>04</v>
      </c>
      <c r="F27" t="str">
        <f t="shared" si="7"/>
        <v>11</v>
      </c>
      <c r="G27">
        <f t="shared" si="0"/>
        <v>6</v>
      </c>
      <c r="H27" t="str">
        <f t="shared" si="1"/>
        <v>04</v>
      </c>
      <c r="I27" s="26">
        <f t="shared" si="2"/>
        <v>41735</v>
      </c>
      <c r="J27" s="26">
        <f t="shared" si="3"/>
        <v>41740</v>
      </c>
    </row>
    <row r="28" spans="1:10" x14ac:dyDescent="0.25">
      <c r="A28">
        <v>22</v>
      </c>
      <c r="B28" t="s">
        <v>662</v>
      </c>
      <c r="C28">
        <f t="shared" si="4"/>
        <v>2</v>
      </c>
      <c r="D28" t="str">
        <f t="shared" si="5"/>
        <v>2014</v>
      </c>
      <c r="E28" t="str">
        <f t="shared" si="6"/>
        <v>06</v>
      </c>
      <c r="F28" t="str">
        <f t="shared" si="7"/>
        <v>27</v>
      </c>
      <c r="G28">
        <f t="shared" si="0"/>
        <v>22</v>
      </c>
      <c r="H28" t="str">
        <f t="shared" si="1"/>
        <v>06</v>
      </c>
      <c r="I28" s="26">
        <f t="shared" si="2"/>
        <v>41812</v>
      </c>
      <c r="J28" s="26">
        <f t="shared" si="3"/>
        <v>41817</v>
      </c>
    </row>
    <row r="29" spans="1:10" x14ac:dyDescent="0.25">
      <c r="A29">
        <v>6</v>
      </c>
      <c r="B29" t="s">
        <v>677</v>
      </c>
      <c r="C29">
        <f t="shared" si="4"/>
        <v>1</v>
      </c>
      <c r="D29" t="str">
        <f t="shared" si="5"/>
        <v>2014</v>
      </c>
      <c r="E29" t="str">
        <f t="shared" si="6"/>
        <v>04</v>
      </c>
      <c r="F29" t="str">
        <f t="shared" si="7"/>
        <v>10</v>
      </c>
      <c r="G29">
        <f t="shared" si="0"/>
        <v>6</v>
      </c>
      <c r="H29" t="str">
        <f t="shared" si="1"/>
        <v>04</v>
      </c>
      <c r="I29" s="26">
        <f t="shared" si="2"/>
        <v>41735</v>
      </c>
      <c r="J29" s="26">
        <f t="shared" si="3"/>
        <v>41739</v>
      </c>
    </row>
    <row r="30" spans="1:10" x14ac:dyDescent="0.25">
      <c r="A30">
        <v>15</v>
      </c>
      <c r="B30" t="s">
        <v>678</v>
      </c>
      <c r="C30">
        <f t="shared" si="4"/>
        <v>2</v>
      </c>
      <c r="D30" t="str">
        <f t="shared" si="5"/>
        <v>2012</v>
      </c>
      <c r="E30" t="str">
        <f t="shared" si="6"/>
        <v>09</v>
      </c>
      <c r="F30" t="str">
        <f t="shared" si="7"/>
        <v>17</v>
      </c>
      <c r="G30">
        <f t="shared" si="0"/>
        <v>15</v>
      </c>
      <c r="H30" t="str">
        <f t="shared" si="1"/>
        <v>09</v>
      </c>
      <c r="I30" s="26">
        <f t="shared" si="2"/>
        <v>41167</v>
      </c>
      <c r="J30" s="26">
        <f t="shared" si="3"/>
        <v>41169</v>
      </c>
    </row>
    <row r="31" spans="1:10" x14ac:dyDescent="0.25">
      <c r="A31">
        <v>22</v>
      </c>
      <c r="B31" t="s">
        <v>679</v>
      </c>
      <c r="C31">
        <f t="shared" si="4"/>
        <v>2</v>
      </c>
      <c r="D31" t="str">
        <f t="shared" si="5"/>
        <v>2013</v>
      </c>
      <c r="E31" t="str">
        <f t="shared" si="6"/>
        <v>06</v>
      </c>
      <c r="F31" t="str">
        <f t="shared" si="7"/>
        <v>27</v>
      </c>
      <c r="G31">
        <f t="shared" si="0"/>
        <v>22</v>
      </c>
      <c r="H31" t="str">
        <f t="shared" si="1"/>
        <v>06</v>
      </c>
      <c r="I31" s="26">
        <f t="shared" si="2"/>
        <v>41447</v>
      </c>
      <c r="J31" s="26">
        <f t="shared" si="3"/>
        <v>41452</v>
      </c>
    </row>
    <row r="32" spans="1:10" x14ac:dyDescent="0.25">
      <c r="A32">
        <v>14</v>
      </c>
      <c r="B32" t="s">
        <v>680</v>
      </c>
      <c r="C32">
        <f t="shared" si="4"/>
        <v>2</v>
      </c>
      <c r="D32" t="str">
        <f t="shared" si="5"/>
        <v>2013</v>
      </c>
      <c r="E32" t="str">
        <f t="shared" si="6"/>
        <v>09</v>
      </c>
      <c r="F32" t="str">
        <f t="shared" si="7"/>
        <v>16</v>
      </c>
      <c r="G32">
        <f t="shared" si="0"/>
        <v>14</v>
      </c>
      <c r="H32" t="str">
        <f t="shared" si="1"/>
        <v>09</v>
      </c>
      <c r="I32" s="26">
        <f t="shared" si="2"/>
        <v>41531</v>
      </c>
      <c r="J32" s="26">
        <f t="shared" si="3"/>
        <v>41533</v>
      </c>
    </row>
    <row r="33" spans="1:10" x14ac:dyDescent="0.25">
      <c r="A33">
        <v>21</v>
      </c>
      <c r="B33" t="s">
        <v>655</v>
      </c>
      <c r="C33">
        <f t="shared" si="4"/>
        <v>2</v>
      </c>
      <c r="D33" t="str">
        <f t="shared" si="5"/>
        <v>2013</v>
      </c>
      <c r="E33" t="str">
        <f t="shared" si="6"/>
        <v>04</v>
      </c>
      <c r="F33" t="str">
        <f t="shared" si="7"/>
        <v>26</v>
      </c>
      <c r="G33">
        <f t="shared" si="0"/>
        <v>21</v>
      </c>
      <c r="H33" t="str">
        <f t="shared" si="1"/>
        <v>04</v>
      </c>
      <c r="I33" s="26">
        <f t="shared" si="2"/>
        <v>41385</v>
      </c>
      <c r="J33" s="26">
        <f t="shared" si="3"/>
        <v>41390</v>
      </c>
    </row>
    <row r="34" spans="1:10" x14ac:dyDescent="0.25">
      <c r="A34">
        <v>23</v>
      </c>
      <c r="B34" t="s">
        <v>656</v>
      </c>
      <c r="C34">
        <f t="shared" si="4"/>
        <v>2</v>
      </c>
      <c r="D34" t="str">
        <f t="shared" si="5"/>
        <v>2013</v>
      </c>
      <c r="E34" t="str">
        <f t="shared" si="6"/>
        <v>06</v>
      </c>
      <c r="F34" t="str">
        <f t="shared" si="7"/>
        <v>28</v>
      </c>
      <c r="G34">
        <f t="shared" ref="G34:G65" si="8">IF(C34&lt;=2,A34,IF(C34&lt;=5,LEFT(A34,FIND(".",A34)-1),F34))</f>
        <v>23</v>
      </c>
      <c r="H34" t="str">
        <f t="shared" ref="H34:H65" si="9">IF(C34&lt;=2,E34,IF(C34&lt;=5,RIGHT(A34,2),E34))</f>
        <v>06</v>
      </c>
      <c r="I34" s="26">
        <f t="shared" ref="I34:I65" si="10">DATE(D34,H34,G34)</f>
        <v>41448</v>
      </c>
      <c r="J34" s="26">
        <f t="shared" ref="J34:J65" si="11">DATE(D34,E34,F34)</f>
        <v>41453</v>
      </c>
    </row>
    <row r="35" spans="1:10" x14ac:dyDescent="0.25">
      <c r="A35" t="s">
        <v>657</v>
      </c>
      <c r="B35" t="s">
        <v>658</v>
      </c>
      <c r="C35">
        <f t="shared" si="4"/>
        <v>5</v>
      </c>
      <c r="D35" t="str">
        <f t="shared" si="5"/>
        <v>2013</v>
      </c>
      <c r="E35" t="str">
        <f t="shared" si="6"/>
        <v>10</v>
      </c>
      <c r="F35" t="str">
        <f t="shared" si="7"/>
        <v>4</v>
      </c>
      <c r="G35" t="str">
        <f t="shared" si="8"/>
        <v>29</v>
      </c>
      <c r="H35" t="str">
        <f t="shared" si="9"/>
        <v>09</v>
      </c>
      <c r="I35" s="26">
        <f t="shared" si="10"/>
        <v>41546</v>
      </c>
      <c r="J35" s="26">
        <f t="shared" si="11"/>
        <v>41551</v>
      </c>
    </row>
    <row r="36" spans="1:10" x14ac:dyDescent="0.25">
      <c r="A36">
        <v>6</v>
      </c>
      <c r="B36" t="s">
        <v>661</v>
      </c>
      <c r="C36">
        <f t="shared" si="4"/>
        <v>1</v>
      </c>
      <c r="D36" t="str">
        <f t="shared" si="5"/>
        <v>2014</v>
      </c>
      <c r="E36" t="str">
        <f t="shared" si="6"/>
        <v>04</v>
      </c>
      <c r="F36" t="str">
        <f t="shared" si="7"/>
        <v>11</v>
      </c>
      <c r="G36">
        <f t="shared" si="8"/>
        <v>6</v>
      </c>
      <c r="H36" t="str">
        <f t="shared" si="9"/>
        <v>04</v>
      </c>
      <c r="I36" s="26">
        <f t="shared" si="10"/>
        <v>41735</v>
      </c>
      <c r="J36" s="26">
        <f t="shared" si="11"/>
        <v>41740</v>
      </c>
    </row>
    <row r="37" spans="1:10" x14ac:dyDescent="0.25">
      <c r="A37">
        <v>28</v>
      </c>
      <c r="B37" t="s">
        <v>681</v>
      </c>
      <c r="C37">
        <f t="shared" si="4"/>
        <v>2</v>
      </c>
      <c r="D37" t="str">
        <f t="shared" si="5"/>
        <v>2014</v>
      </c>
      <c r="E37" t="str">
        <f t="shared" si="6"/>
        <v>09</v>
      </c>
      <c r="F37" t="str">
        <f t="shared" si="7"/>
        <v>30</v>
      </c>
      <c r="G37">
        <f t="shared" si="8"/>
        <v>28</v>
      </c>
      <c r="H37" t="str">
        <f t="shared" si="9"/>
        <v>09</v>
      </c>
      <c r="I37" s="26">
        <f t="shared" si="10"/>
        <v>41910</v>
      </c>
      <c r="J37" s="26">
        <f t="shared" si="11"/>
        <v>41912</v>
      </c>
    </row>
    <row r="38" spans="1:10" x14ac:dyDescent="0.25">
      <c r="A38">
        <v>21</v>
      </c>
      <c r="B38" t="s">
        <v>682</v>
      </c>
      <c r="C38">
        <f t="shared" si="4"/>
        <v>2</v>
      </c>
      <c r="D38" t="str">
        <f t="shared" si="5"/>
        <v>2012</v>
      </c>
      <c r="E38" t="str">
        <f t="shared" si="6"/>
        <v>01</v>
      </c>
      <c r="F38" t="str">
        <f t="shared" si="7"/>
        <v>26</v>
      </c>
      <c r="G38">
        <f t="shared" si="8"/>
        <v>21</v>
      </c>
      <c r="H38" t="str">
        <f t="shared" si="9"/>
        <v>01</v>
      </c>
      <c r="I38" s="26">
        <f t="shared" si="10"/>
        <v>40929</v>
      </c>
      <c r="J38" s="26">
        <f t="shared" si="11"/>
        <v>40934</v>
      </c>
    </row>
    <row r="39" spans="1:10" x14ac:dyDescent="0.25">
      <c r="A39">
        <v>11</v>
      </c>
      <c r="B39" t="s">
        <v>683</v>
      </c>
      <c r="C39">
        <f t="shared" si="4"/>
        <v>2</v>
      </c>
      <c r="D39" t="str">
        <f t="shared" si="5"/>
        <v>2012</v>
      </c>
      <c r="E39" t="str">
        <f t="shared" si="6"/>
        <v>03</v>
      </c>
      <c r="F39" t="str">
        <f t="shared" si="7"/>
        <v>12</v>
      </c>
      <c r="G39">
        <f t="shared" si="8"/>
        <v>11</v>
      </c>
      <c r="H39" t="str">
        <f t="shared" si="9"/>
        <v>03</v>
      </c>
      <c r="I39" s="26">
        <f t="shared" si="10"/>
        <v>40979</v>
      </c>
      <c r="J39" s="26">
        <f t="shared" si="11"/>
        <v>40980</v>
      </c>
    </row>
    <row r="40" spans="1:10" x14ac:dyDescent="0.25">
      <c r="A40">
        <v>22</v>
      </c>
      <c r="B40" t="s">
        <v>684</v>
      </c>
      <c r="C40">
        <f t="shared" si="4"/>
        <v>2</v>
      </c>
      <c r="D40" t="str">
        <f t="shared" si="5"/>
        <v>2012</v>
      </c>
      <c r="E40" t="str">
        <f t="shared" si="6"/>
        <v>04</v>
      </c>
      <c r="F40" t="str">
        <f t="shared" si="7"/>
        <v>27</v>
      </c>
      <c r="G40">
        <f t="shared" si="8"/>
        <v>22</v>
      </c>
      <c r="H40" t="str">
        <f t="shared" si="9"/>
        <v>04</v>
      </c>
      <c r="I40" s="26">
        <f t="shared" si="10"/>
        <v>41021</v>
      </c>
      <c r="J40" s="26">
        <f t="shared" si="11"/>
        <v>41026</v>
      </c>
    </row>
    <row r="41" spans="1:10" x14ac:dyDescent="0.25">
      <c r="A41">
        <v>20</v>
      </c>
      <c r="B41" t="s">
        <v>685</v>
      </c>
      <c r="C41">
        <f t="shared" si="4"/>
        <v>2</v>
      </c>
      <c r="D41" t="str">
        <f t="shared" si="5"/>
        <v>2012</v>
      </c>
      <c r="E41" t="str">
        <f t="shared" si="6"/>
        <v>05</v>
      </c>
      <c r="F41" t="str">
        <f t="shared" si="7"/>
        <v>21</v>
      </c>
      <c r="G41">
        <f t="shared" si="8"/>
        <v>20</v>
      </c>
      <c r="H41" t="str">
        <f t="shared" si="9"/>
        <v>05</v>
      </c>
      <c r="I41" s="26">
        <f t="shared" si="10"/>
        <v>41049</v>
      </c>
      <c r="J41" s="26">
        <f t="shared" si="11"/>
        <v>41050</v>
      </c>
    </row>
    <row r="42" spans="1:10" x14ac:dyDescent="0.25">
      <c r="A42">
        <v>24</v>
      </c>
      <c r="B42" t="s">
        <v>686</v>
      </c>
      <c r="C42">
        <f t="shared" si="4"/>
        <v>2</v>
      </c>
      <c r="D42" t="str">
        <f t="shared" si="5"/>
        <v>2012</v>
      </c>
      <c r="E42" t="str">
        <f t="shared" si="6"/>
        <v>06</v>
      </c>
      <c r="F42" t="str">
        <f t="shared" si="7"/>
        <v>29</v>
      </c>
      <c r="G42">
        <f t="shared" si="8"/>
        <v>24</v>
      </c>
      <c r="H42" t="str">
        <f t="shared" si="9"/>
        <v>06</v>
      </c>
      <c r="I42" s="26">
        <f t="shared" si="10"/>
        <v>41084</v>
      </c>
      <c r="J42" s="26">
        <f t="shared" si="11"/>
        <v>41089</v>
      </c>
    </row>
    <row r="43" spans="1:10" x14ac:dyDescent="0.25">
      <c r="A43">
        <v>5</v>
      </c>
      <c r="B43" t="s">
        <v>687</v>
      </c>
      <c r="C43">
        <f t="shared" si="4"/>
        <v>1</v>
      </c>
      <c r="D43" t="str">
        <f t="shared" si="5"/>
        <v>2012</v>
      </c>
      <c r="E43" t="str">
        <f t="shared" si="6"/>
        <v>09</v>
      </c>
      <c r="F43" t="str">
        <f t="shared" si="7"/>
        <v>6</v>
      </c>
      <c r="G43">
        <f t="shared" si="8"/>
        <v>5</v>
      </c>
      <c r="H43" t="str">
        <f t="shared" si="9"/>
        <v>09</v>
      </c>
      <c r="I43" s="26">
        <f t="shared" si="10"/>
        <v>41157</v>
      </c>
      <c r="J43" s="26">
        <f t="shared" si="11"/>
        <v>41158</v>
      </c>
    </row>
    <row r="44" spans="1:10" x14ac:dyDescent="0.25">
      <c r="A44" t="s">
        <v>688</v>
      </c>
      <c r="B44" t="s">
        <v>689</v>
      </c>
      <c r="C44">
        <f t="shared" si="4"/>
        <v>5</v>
      </c>
      <c r="D44" t="str">
        <f t="shared" si="5"/>
        <v>2012</v>
      </c>
      <c r="E44" t="str">
        <f t="shared" si="6"/>
        <v>10</v>
      </c>
      <c r="F44" t="str">
        <f t="shared" si="7"/>
        <v>3</v>
      </c>
      <c r="G44" t="str">
        <f t="shared" si="8"/>
        <v>30</v>
      </c>
      <c r="H44" t="str">
        <f t="shared" si="9"/>
        <v>09</v>
      </c>
      <c r="I44" s="26">
        <f t="shared" si="10"/>
        <v>41182</v>
      </c>
      <c r="J44" s="26">
        <f t="shared" si="11"/>
        <v>41185</v>
      </c>
    </row>
    <row r="45" spans="1:10" x14ac:dyDescent="0.25">
      <c r="A45">
        <v>10</v>
      </c>
      <c r="B45" t="s">
        <v>690</v>
      </c>
      <c r="C45">
        <f t="shared" si="4"/>
        <v>2</v>
      </c>
      <c r="D45" t="str">
        <f t="shared" si="5"/>
        <v>2012</v>
      </c>
      <c r="E45" t="str">
        <f t="shared" si="6"/>
        <v>12</v>
      </c>
      <c r="F45" t="str">
        <f t="shared" si="7"/>
        <v>12</v>
      </c>
      <c r="G45">
        <f t="shared" si="8"/>
        <v>10</v>
      </c>
      <c r="H45" t="str">
        <f t="shared" si="9"/>
        <v>12</v>
      </c>
      <c r="I45" s="26">
        <f t="shared" si="10"/>
        <v>41253</v>
      </c>
      <c r="J45" s="26">
        <f t="shared" si="11"/>
        <v>41255</v>
      </c>
    </row>
    <row r="46" spans="1:10" x14ac:dyDescent="0.25">
      <c r="A46">
        <v>20</v>
      </c>
      <c r="B46" t="s">
        <v>673</v>
      </c>
      <c r="C46">
        <f t="shared" si="4"/>
        <v>2</v>
      </c>
      <c r="D46" t="str">
        <f t="shared" si="5"/>
        <v>2013</v>
      </c>
      <c r="E46" t="str">
        <f t="shared" si="6"/>
        <v>01</v>
      </c>
      <c r="F46" t="str">
        <f t="shared" si="7"/>
        <v>24</v>
      </c>
      <c r="G46">
        <f t="shared" si="8"/>
        <v>20</v>
      </c>
      <c r="H46" t="str">
        <f t="shared" si="9"/>
        <v>01</v>
      </c>
      <c r="I46" s="26">
        <f t="shared" si="10"/>
        <v>41294</v>
      </c>
      <c r="J46" s="26">
        <f t="shared" si="11"/>
        <v>41298</v>
      </c>
    </row>
    <row r="47" spans="1:10" x14ac:dyDescent="0.25">
      <c r="A47">
        <v>10</v>
      </c>
      <c r="B47" t="s">
        <v>691</v>
      </c>
      <c r="C47">
        <f t="shared" si="4"/>
        <v>2</v>
      </c>
      <c r="D47" t="str">
        <f t="shared" si="5"/>
        <v>2013</v>
      </c>
      <c r="E47" t="str">
        <f t="shared" si="6"/>
        <v>03</v>
      </c>
      <c r="F47" t="str">
        <f t="shared" si="7"/>
        <v>13</v>
      </c>
      <c r="G47">
        <f t="shared" si="8"/>
        <v>10</v>
      </c>
      <c r="H47" t="str">
        <f t="shared" si="9"/>
        <v>03</v>
      </c>
      <c r="I47" s="26">
        <f t="shared" si="10"/>
        <v>41343</v>
      </c>
      <c r="J47" s="26">
        <f t="shared" si="11"/>
        <v>41346</v>
      </c>
    </row>
    <row r="48" spans="1:10" x14ac:dyDescent="0.25">
      <c r="A48">
        <v>18</v>
      </c>
      <c r="B48" t="s">
        <v>692</v>
      </c>
      <c r="C48">
        <f t="shared" si="4"/>
        <v>2</v>
      </c>
      <c r="D48" t="str">
        <f t="shared" si="5"/>
        <v>2013</v>
      </c>
      <c r="E48" t="str">
        <f t="shared" si="6"/>
        <v>03</v>
      </c>
      <c r="F48" t="str">
        <f t="shared" si="7"/>
        <v>19</v>
      </c>
      <c r="G48">
        <f t="shared" si="8"/>
        <v>18</v>
      </c>
      <c r="H48" t="str">
        <f t="shared" si="9"/>
        <v>03</v>
      </c>
      <c r="I48" s="26">
        <f t="shared" si="10"/>
        <v>41351</v>
      </c>
      <c r="J48" s="26">
        <f t="shared" si="11"/>
        <v>41352</v>
      </c>
    </row>
    <row r="49" spans="1:10" x14ac:dyDescent="0.25">
      <c r="A49">
        <v>21</v>
      </c>
      <c r="B49" t="s">
        <v>655</v>
      </c>
      <c r="C49">
        <f t="shared" si="4"/>
        <v>2</v>
      </c>
      <c r="D49" t="str">
        <f t="shared" si="5"/>
        <v>2013</v>
      </c>
      <c r="E49" t="str">
        <f t="shared" si="6"/>
        <v>04</v>
      </c>
      <c r="F49" t="str">
        <f t="shared" si="7"/>
        <v>26</v>
      </c>
      <c r="G49">
        <f t="shared" si="8"/>
        <v>21</v>
      </c>
      <c r="H49" t="str">
        <f t="shared" si="9"/>
        <v>04</v>
      </c>
      <c r="I49" s="26">
        <f t="shared" si="10"/>
        <v>41385</v>
      </c>
      <c r="J49" s="26">
        <f t="shared" si="11"/>
        <v>41390</v>
      </c>
    </row>
    <row r="50" spans="1:10" x14ac:dyDescent="0.25">
      <c r="A50">
        <v>20</v>
      </c>
      <c r="B50" t="s">
        <v>693</v>
      </c>
      <c r="C50">
        <f t="shared" si="4"/>
        <v>2</v>
      </c>
      <c r="D50" t="str">
        <f t="shared" si="5"/>
        <v>2013</v>
      </c>
      <c r="E50" t="str">
        <f t="shared" si="6"/>
        <v>05</v>
      </c>
      <c r="F50" t="str">
        <f t="shared" si="7"/>
        <v>25</v>
      </c>
      <c r="G50">
        <f t="shared" si="8"/>
        <v>20</v>
      </c>
      <c r="H50" t="str">
        <f t="shared" si="9"/>
        <v>05</v>
      </c>
      <c r="I50" s="26">
        <f t="shared" si="10"/>
        <v>41414</v>
      </c>
      <c r="J50" s="26">
        <f t="shared" si="11"/>
        <v>41419</v>
      </c>
    </row>
    <row r="51" spans="1:10" x14ac:dyDescent="0.25">
      <c r="A51">
        <v>23</v>
      </c>
      <c r="B51" t="s">
        <v>656</v>
      </c>
      <c r="C51">
        <f t="shared" si="4"/>
        <v>2</v>
      </c>
      <c r="D51" t="str">
        <f t="shared" si="5"/>
        <v>2013</v>
      </c>
      <c r="E51" t="str">
        <f t="shared" si="6"/>
        <v>06</v>
      </c>
      <c r="F51" t="str">
        <f t="shared" si="7"/>
        <v>28</v>
      </c>
      <c r="G51">
        <f t="shared" si="8"/>
        <v>23</v>
      </c>
      <c r="H51" t="str">
        <f t="shared" si="9"/>
        <v>06</v>
      </c>
      <c r="I51" s="26">
        <f t="shared" si="10"/>
        <v>41448</v>
      </c>
      <c r="J51" s="26">
        <f t="shared" si="11"/>
        <v>41453</v>
      </c>
    </row>
    <row r="52" spans="1:10" x14ac:dyDescent="0.25">
      <c r="A52" t="s">
        <v>657</v>
      </c>
      <c r="B52" t="s">
        <v>694</v>
      </c>
      <c r="C52">
        <f t="shared" si="4"/>
        <v>5</v>
      </c>
      <c r="D52" t="str">
        <f t="shared" si="5"/>
        <v>2013</v>
      </c>
      <c r="E52" t="str">
        <f t="shared" si="6"/>
        <v>10</v>
      </c>
      <c r="F52" t="str">
        <f t="shared" si="7"/>
        <v>2</v>
      </c>
      <c r="G52" t="str">
        <f t="shared" si="8"/>
        <v>29</v>
      </c>
      <c r="H52" t="str">
        <f t="shared" si="9"/>
        <v>09</v>
      </c>
      <c r="I52" s="26">
        <f t="shared" si="10"/>
        <v>41546</v>
      </c>
      <c r="J52" s="26">
        <f t="shared" si="11"/>
        <v>41549</v>
      </c>
    </row>
    <row r="53" spans="1:10" x14ac:dyDescent="0.25">
      <c r="A53">
        <v>11</v>
      </c>
      <c r="B53" t="s">
        <v>695</v>
      </c>
      <c r="C53">
        <f t="shared" si="4"/>
        <v>2</v>
      </c>
      <c r="D53" t="str">
        <f t="shared" si="5"/>
        <v>2013</v>
      </c>
      <c r="E53" t="str">
        <f t="shared" si="6"/>
        <v>12</v>
      </c>
      <c r="F53" t="str">
        <f t="shared" si="7"/>
        <v>12</v>
      </c>
      <c r="G53">
        <f t="shared" si="8"/>
        <v>11</v>
      </c>
      <c r="H53" t="str">
        <f t="shared" si="9"/>
        <v>12</v>
      </c>
      <c r="I53" s="26">
        <f t="shared" si="10"/>
        <v>41619</v>
      </c>
      <c r="J53" s="26">
        <f t="shared" si="11"/>
        <v>41620</v>
      </c>
    </row>
    <row r="54" spans="1:10" x14ac:dyDescent="0.25">
      <c r="A54" t="s">
        <v>696</v>
      </c>
      <c r="B54" t="s">
        <v>697</v>
      </c>
      <c r="C54">
        <f t="shared" si="4"/>
        <v>5</v>
      </c>
      <c r="D54" t="str">
        <f t="shared" si="5"/>
        <v>2014</v>
      </c>
      <c r="E54" t="str">
        <f t="shared" si="6"/>
        <v>02</v>
      </c>
      <c r="F54" t="str">
        <f t="shared" si="7"/>
        <v>1</v>
      </c>
      <c r="G54" t="str">
        <f t="shared" si="8"/>
        <v>26</v>
      </c>
      <c r="H54" t="str">
        <f t="shared" si="9"/>
        <v>01</v>
      </c>
      <c r="I54" s="26">
        <f t="shared" si="10"/>
        <v>41665</v>
      </c>
      <c r="J54" s="26">
        <f t="shared" si="11"/>
        <v>41671</v>
      </c>
    </row>
    <row r="55" spans="1:10" x14ac:dyDescent="0.25">
      <c r="A55">
        <v>22</v>
      </c>
      <c r="B55" t="s">
        <v>662</v>
      </c>
      <c r="C55">
        <f t="shared" si="4"/>
        <v>2</v>
      </c>
      <c r="D55" t="str">
        <f t="shared" si="5"/>
        <v>2014</v>
      </c>
      <c r="E55" t="str">
        <f t="shared" si="6"/>
        <v>06</v>
      </c>
      <c r="F55" t="str">
        <f t="shared" si="7"/>
        <v>27</v>
      </c>
      <c r="G55">
        <f t="shared" si="8"/>
        <v>22</v>
      </c>
      <c r="H55" t="str">
        <f t="shared" si="9"/>
        <v>06</v>
      </c>
      <c r="I55" s="26">
        <f t="shared" si="10"/>
        <v>41812</v>
      </c>
      <c r="J55" s="26">
        <f t="shared" si="11"/>
        <v>41817</v>
      </c>
    </row>
    <row r="56" spans="1:10" x14ac:dyDescent="0.25">
      <c r="A56">
        <v>27</v>
      </c>
      <c r="B56" t="s">
        <v>681</v>
      </c>
      <c r="C56">
        <f t="shared" si="4"/>
        <v>2</v>
      </c>
      <c r="D56" t="str">
        <f t="shared" si="5"/>
        <v>2014</v>
      </c>
      <c r="E56" t="str">
        <f t="shared" si="6"/>
        <v>09</v>
      </c>
      <c r="F56" t="str">
        <f t="shared" si="7"/>
        <v>30</v>
      </c>
      <c r="G56">
        <f t="shared" si="8"/>
        <v>27</v>
      </c>
      <c r="H56" t="str">
        <f t="shared" si="9"/>
        <v>09</v>
      </c>
      <c r="I56" s="26">
        <f t="shared" si="10"/>
        <v>41909</v>
      </c>
      <c r="J56" s="26">
        <f t="shared" si="11"/>
        <v>41912</v>
      </c>
    </row>
    <row r="57" spans="1:10" x14ac:dyDescent="0.25">
      <c r="A57" t="s">
        <v>698</v>
      </c>
      <c r="B57" t="s">
        <v>699</v>
      </c>
      <c r="C57">
        <f t="shared" si="4"/>
        <v>5</v>
      </c>
      <c r="D57" t="str">
        <f t="shared" si="5"/>
        <v>2014</v>
      </c>
      <c r="E57" t="str">
        <f t="shared" si="6"/>
        <v>11</v>
      </c>
      <c r="F57" t="str">
        <f t="shared" si="7"/>
        <v>1</v>
      </c>
      <c r="G57" t="str">
        <f t="shared" si="8"/>
        <v>29</v>
      </c>
      <c r="H57" t="str">
        <f t="shared" si="9"/>
        <v>10</v>
      </c>
      <c r="I57" s="26">
        <f t="shared" si="10"/>
        <v>41941</v>
      </c>
      <c r="J57" s="26">
        <f t="shared" si="11"/>
        <v>41944</v>
      </c>
    </row>
    <row r="58" spans="1:10" x14ac:dyDescent="0.25">
      <c r="A58">
        <v>22</v>
      </c>
      <c r="B58" t="s">
        <v>700</v>
      </c>
      <c r="C58">
        <f t="shared" si="4"/>
        <v>2</v>
      </c>
      <c r="D58" t="str">
        <f t="shared" si="5"/>
        <v>2012</v>
      </c>
      <c r="E58" t="str">
        <f t="shared" si="6"/>
        <v>01</v>
      </c>
      <c r="F58" t="str">
        <f t="shared" si="7"/>
        <v>24</v>
      </c>
      <c r="G58">
        <f t="shared" si="8"/>
        <v>22</v>
      </c>
      <c r="H58" t="str">
        <f t="shared" si="9"/>
        <v>01</v>
      </c>
      <c r="I58" s="26">
        <f t="shared" si="10"/>
        <v>40930</v>
      </c>
      <c r="J58" s="26">
        <f t="shared" si="11"/>
        <v>40932</v>
      </c>
    </row>
    <row r="59" spans="1:10" x14ac:dyDescent="0.25">
      <c r="A59">
        <v>22</v>
      </c>
      <c r="B59" t="s">
        <v>701</v>
      </c>
      <c r="C59">
        <f t="shared" si="4"/>
        <v>2</v>
      </c>
      <c r="D59" t="str">
        <f t="shared" si="5"/>
        <v>2012</v>
      </c>
      <c r="E59" t="str">
        <f t="shared" si="6"/>
        <v>04</v>
      </c>
      <c r="F59" t="str">
        <f t="shared" si="7"/>
        <v>25</v>
      </c>
      <c r="G59">
        <f t="shared" si="8"/>
        <v>22</v>
      </c>
      <c r="H59" t="str">
        <f t="shared" si="9"/>
        <v>04</v>
      </c>
      <c r="I59" s="26">
        <f t="shared" si="10"/>
        <v>41021</v>
      </c>
      <c r="J59" s="26">
        <f t="shared" si="11"/>
        <v>41024</v>
      </c>
    </row>
    <row r="60" spans="1:10" x14ac:dyDescent="0.25">
      <c r="A60" t="s">
        <v>702</v>
      </c>
      <c r="B60" t="s">
        <v>703</v>
      </c>
      <c r="C60">
        <f t="shared" si="4"/>
        <v>5</v>
      </c>
      <c r="D60" t="str">
        <f t="shared" si="5"/>
        <v>2012</v>
      </c>
      <c r="E60" t="str">
        <f t="shared" si="6"/>
        <v>06</v>
      </c>
      <c r="F60" t="str">
        <f t="shared" si="7"/>
        <v>2</v>
      </c>
      <c r="G60" t="str">
        <f t="shared" si="8"/>
        <v>31</v>
      </c>
      <c r="H60" t="str">
        <f t="shared" si="9"/>
        <v>05</v>
      </c>
      <c r="I60" s="26">
        <f t="shared" si="10"/>
        <v>41060</v>
      </c>
      <c r="J60" s="26">
        <f t="shared" si="11"/>
        <v>41062</v>
      </c>
    </row>
    <row r="61" spans="1:10" x14ac:dyDescent="0.25">
      <c r="A61">
        <v>24</v>
      </c>
      <c r="B61" t="s">
        <v>704</v>
      </c>
      <c r="C61">
        <f t="shared" si="4"/>
        <v>2</v>
      </c>
      <c r="D61" t="str">
        <f t="shared" si="5"/>
        <v>2012</v>
      </c>
      <c r="E61" t="str">
        <f t="shared" si="6"/>
        <v>06</v>
      </c>
      <c r="F61" t="str">
        <f t="shared" si="7"/>
        <v>27</v>
      </c>
      <c r="G61">
        <f t="shared" si="8"/>
        <v>24</v>
      </c>
      <c r="H61" t="str">
        <f t="shared" si="9"/>
        <v>06</v>
      </c>
      <c r="I61" s="26">
        <f t="shared" si="10"/>
        <v>41084</v>
      </c>
      <c r="J61" s="26">
        <f t="shared" si="11"/>
        <v>41087</v>
      </c>
    </row>
    <row r="62" spans="1:10" x14ac:dyDescent="0.25">
      <c r="A62" t="s">
        <v>688</v>
      </c>
      <c r="B62" t="s">
        <v>705</v>
      </c>
      <c r="C62">
        <f t="shared" si="4"/>
        <v>5</v>
      </c>
      <c r="D62" t="str">
        <f t="shared" si="5"/>
        <v>2012</v>
      </c>
      <c r="E62" t="str">
        <f t="shared" si="6"/>
        <v>10</v>
      </c>
      <c r="F62" t="str">
        <f t="shared" si="7"/>
        <v>2</v>
      </c>
      <c r="G62" t="str">
        <f t="shared" si="8"/>
        <v>30</v>
      </c>
      <c r="H62" t="str">
        <f t="shared" si="9"/>
        <v>09</v>
      </c>
      <c r="I62" s="26">
        <f t="shared" si="10"/>
        <v>41182</v>
      </c>
      <c r="J62" s="26">
        <f t="shared" si="11"/>
        <v>41184</v>
      </c>
    </row>
    <row r="63" spans="1:10" x14ac:dyDescent="0.25">
      <c r="A63">
        <v>20</v>
      </c>
      <c r="B63" t="s">
        <v>706</v>
      </c>
      <c r="C63">
        <f t="shared" si="4"/>
        <v>2</v>
      </c>
      <c r="D63" t="str">
        <f t="shared" si="5"/>
        <v>2013</v>
      </c>
      <c r="E63" t="str">
        <f t="shared" si="6"/>
        <v>01</v>
      </c>
      <c r="F63" t="str">
        <f t="shared" si="7"/>
        <v>23</v>
      </c>
      <c r="G63">
        <f t="shared" si="8"/>
        <v>20</v>
      </c>
      <c r="H63" t="str">
        <f t="shared" si="9"/>
        <v>01</v>
      </c>
      <c r="I63" s="26">
        <f t="shared" si="10"/>
        <v>41294</v>
      </c>
      <c r="J63" s="26">
        <f t="shared" si="11"/>
        <v>41297</v>
      </c>
    </row>
    <row r="64" spans="1:10" x14ac:dyDescent="0.25">
      <c r="A64">
        <v>23</v>
      </c>
      <c r="B64" t="s">
        <v>675</v>
      </c>
      <c r="C64">
        <f t="shared" si="4"/>
        <v>2</v>
      </c>
      <c r="D64" t="str">
        <f t="shared" si="5"/>
        <v>2013</v>
      </c>
      <c r="E64" t="str">
        <f t="shared" si="6"/>
        <v>04</v>
      </c>
      <c r="F64" t="str">
        <f t="shared" si="7"/>
        <v>25</v>
      </c>
      <c r="G64">
        <f t="shared" si="8"/>
        <v>23</v>
      </c>
      <c r="H64" t="str">
        <f t="shared" si="9"/>
        <v>04</v>
      </c>
      <c r="I64" s="26">
        <f t="shared" si="10"/>
        <v>41387</v>
      </c>
      <c r="J64" s="26">
        <f t="shared" si="11"/>
        <v>41389</v>
      </c>
    </row>
    <row r="65" spans="1:10" x14ac:dyDescent="0.25">
      <c r="A65">
        <v>2</v>
      </c>
      <c r="B65" t="s">
        <v>707</v>
      </c>
      <c r="C65">
        <f t="shared" si="4"/>
        <v>1</v>
      </c>
      <c r="D65" t="str">
        <f t="shared" si="5"/>
        <v>2013</v>
      </c>
      <c r="E65" t="str">
        <f t="shared" si="6"/>
        <v>06</v>
      </c>
      <c r="F65" t="str">
        <f t="shared" si="7"/>
        <v>4</v>
      </c>
      <c r="G65">
        <f t="shared" si="8"/>
        <v>2</v>
      </c>
      <c r="H65" t="str">
        <f t="shared" si="9"/>
        <v>06</v>
      </c>
      <c r="I65" s="26">
        <f t="shared" si="10"/>
        <v>41427</v>
      </c>
      <c r="J65" s="26">
        <f t="shared" si="11"/>
        <v>41429</v>
      </c>
    </row>
    <row r="66" spans="1:10" x14ac:dyDescent="0.25">
      <c r="A66">
        <v>23</v>
      </c>
      <c r="B66" t="s">
        <v>708</v>
      </c>
      <c r="C66">
        <f t="shared" si="4"/>
        <v>2</v>
      </c>
      <c r="D66" t="str">
        <f t="shared" si="5"/>
        <v>2013</v>
      </c>
      <c r="E66" t="str">
        <f t="shared" si="6"/>
        <v>06</v>
      </c>
      <c r="F66" t="str">
        <f t="shared" si="7"/>
        <v>25</v>
      </c>
      <c r="G66">
        <f t="shared" ref="G66:G97" si="12">IF(C66&lt;=2,A66,IF(C66&lt;=5,LEFT(A66,FIND(".",A66)-1),F66))</f>
        <v>23</v>
      </c>
      <c r="H66" t="str">
        <f t="shared" ref="H66:H97" si="13">IF(C66&lt;=2,E66,IF(C66&lt;=5,RIGHT(A66,2),E66))</f>
        <v>06</v>
      </c>
      <c r="I66" s="26">
        <f t="shared" ref="I66:I97" si="14">DATE(D66,H66,G66)</f>
        <v>41448</v>
      </c>
      <c r="J66" s="26">
        <f t="shared" ref="J66:J97" si="15">DATE(D66,E66,F66)</f>
        <v>41450</v>
      </c>
    </row>
    <row r="67" spans="1:10" x14ac:dyDescent="0.25">
      <c r="A67" t="s">
        <v>709</v>
      </c>
      <c r="B67" t="s">
        <v>710</v>
      </c>
      <c r="C67">
        <f t="shared" ref="C67:C130" si="16">LEN(A67)</f>
        <v>5</v>
      </c>
      <c r="D67" t="str">
        <f t="shared" ref="D67:D130" si="17">RIGHT(B67,4)</f>
        <v>2014</v>
      </c>
      <c r="E67" t="str">
        <f t="shared" ref="E67:E130" si="18">MID(B67,FIND(".",B67)+1,2)</f>
        <v>03</v>
      </c>
      <c r="F67" t="str">
        <f t="shared" ref="F67:F130" si="19">LEFT(B67,FIND(".",B67)-1)</f>
        <v>2</v>
      </c>
      <c r="G67" t="str">
        <f t="shared" si="12"/>
        <v>28</v>
      </c>
      <c r="H67" t="str">
        <f t="shared" si="13"/>
        <v>02</v>
      </c>
      <c r="I67" s="26">
        <f t="shared" si="14"/>
        <v>41698</v>
      </c>
      <c r="J67" s="26">
        <f t="shared" si="15"/>
        <v>41700</v>
      </c>
    </row>
    <row r="68" spans="1:10" x14ac:dyDescent="0.25">
      <c r="A68">
        <v>21</v>
      </c>
      <c r="B68" t="s">
        <v>682</v>
      </c>
      <c r="C68">
        <f t="shared" si="16"/>
        <v>2</v>
      </c>
      <c r="D68" t="str">
        <f t="shared" si="17"/>
        <v>2012</v>
      </c>
      <c r="E68" t="str">
        <f t="shared" si="18"/>
        <v>01</v>
      </c>
      <c r="F68" t="str">
        <f t="shared" si="19"/>
        <v>26</v>
      </c>
      <c r="G68">
        <f t="shared" si="12"/>
        <v>21</v>
      </c>
      <c r="H68" t="str">
        <f t="shared" si="13"/>
        <v>01</v>
      </c>
      <c r="I68" s="26">
        <f t="shared" si="14"/>
        <v>40929</v>
      </c>
      <c r="J68" s="26">
        <f t="shared" si="15"/>
        <v>40934</v>
      </c>
    </row>
    <row r="69" spans="1:10" x14ac:dyDescent="0.25">
      <c r="A69">
        <v>11</v>
      </c>
      <c r="B69" t="s">
        <v>683</v>
      </c>
      <c r="C69">
        <f t="shared" si="16"/>
        <v>2</v>
      </c>
      <c r="D69" t="str">
        <f t="shared" si="17"/>
        <v>2012</v>
      </c>
      <c r="E69" t="str">
        <f t="shared" si="18"/>
        <v>03</v>
      </c>
      <c r="F69" t="str">
        <f t="shared" si="19"/>
        <v>12</v>
      </c>
      <c r="G69">
        <f t="shared" si="12"/>
        <v>11</v>
      </c>
      <c r="H69" t="str">
        <f t="shared" si="13"/>
        <v>03</v>
      </c>
      <c r="I69" s="26">
        <f t="shared" si="14"/>
        <v>40979</v>
      </c>
      <c r="J69" s="26">
        <f t="shared" si="15"/>
        <v>40980</v>
      </c>
    </row>
    <row r="70" spans="1:10" x14ac:dyDescent="0.25">
      <c r="A70">
        <v>22</v>
      </c>
      <c r="B70" t="s">
        <v>684</v>
      </c>
      <c r="C70">
        <f t="shared" si="16"/>
        <v>2</v>
      </c>
      <c r="D70" t="str">
        <f t="shared" si="17"/>
        <v>2012</v>
      </c>
      <c r="E70" t="str">
        <f t="shared" si="18"/>
        <v>04</v>
      </c>
      <c r="F70" t="str">
        <f t="shared" si="19"/>
        <v>27</v>
      </c>
      <c r="G70">
        <f t="shared" si="12"/>
        <v>22</v>
      </c>
      <c r="H70" t="str">
        <f t="shared" si="13"/>
        <v>04</v>
      </c>
      <c r="I70" s="26">
        <f t="shared" si="14"/>
        <v>41021</v>
      </c>
      <c r="J70" s="26">
        <f t="shared" si="15"/>
        <v>41026</v>
      </c>
    </row>
    <row r="71" spans="1:10" x14ac:dyDescent="0.25">
      <c r="A71">
        <v>20</v>
      </c>
      <c r="B71" t="s">
        <v>685</v>
      </c>
      <c r="C71">
        <f t="shared" si="16"/>
        <v>2</v>
      </c>
      <c r="D71" t="str">
        <f t="shared" si="17"/>
        <v>2012</v>
      </c>
      <c r="E71" t="str">
        <f t="shared" si="18"/>
        <v>05</v>
      </c>
      <c r="F71" t="str">
        <f t="shared" si="19"/>
        <v>21</v>
      </c>
      <c r="G71">
        <f t="shared" si="12"/>
        <v>20</v>
      </c>
      <c r="H71" t="str">
        <f t="shared" si="13"/>
        <v>05</v>
      </c>
      <c r="I71" s="26">
        <f t="shared" si="14"/>
        <v>41049</v>
      </c>
      <c r="J71" s="26">
        <f t="shared" si="15"/>
        <v>41050</v>
      </c>
    </row>
    <row r="72" spans="1:10" x14ac:dyDescent="0.25">
      <c r="A72">
        <v>24</v>
      </c>
      <c r="B72" t="s">
        <v>686</v>
      </c>
      <c r="C72">
        <f t="shared" si="16"/>
        <v>2</v>
      </c>
      <c r="D72" t="str">
        <f t="shared" si="17"/>
        <v>2012</v>
      </c>
      <c r="E72" t="str">
        <f t="shared" si="18"/>
        <v>06</v>
      </c>
      <c r="F72" t="str">
        <f t="shared" si="19"/>
        <v>29</v>
      </c>
      <c r="G72">
        <f t="shared" si="12"/>
        <v>24</v>
      </c>
      <c r="H72" t="str">
        <f t="shared" si="13"/>
        <v>06</v>
      </c>
      <c r="I72" s="26">
        <f t="shared" si="14"/>
        <v>41084</v>
      </c>
      <c r="J72" s="26">
        <f t="shared" si="15"/>
        <v>41089</v>
      </c>
    </row>
    <row r="73" spans="1:10" x14ac:dyDescent="0.25">
      <c r="A73">
        <v>5</v>
      </c>
      <c r="B73" t="s">
        <v>687</v>
      </c>
      <c r="C73">
        <f t="shared" si="16"/>
        <v>1</v>
      </c>
      <c r="D73" t="str">
        <f t="shared" si="17"/>
        <v>2012</v>
      </c>
      <c r="E73" t="str">
        <f t="shared" si="18"/>
        <v>09</v>
      </c>
      <c r="F73" t="str">
        <f t="shared" si="19"/>
        <v>6</v>
      </c>
      <c r="G73">
        <f t="shared" si="12"/>
        <v>5</v>
      </c>
      <c r="H73" t="str">
        <f t="shared" si="13"/>
        <v>09</v>
      </c>
      <c r="I73" s="26">
        <f t="shared" si="14"/>
        <v>41157</v>
      </c>
      <c r="J73" s="26">
        <f t="shared" si="15"/>
        <v>41158</v>
      </c>
    </row>
    <row r="74" spans="1:10" x14ac:dyDescent="0.25">
      <c r="A74" t="s">
        <v>688</v>
      </c>
      <c r="B74" t="s">
        <v>689</v>
      </c>
      <c r="C74">
        <f t="shared" si="16"/>
        <v>5</v>
      </c>
      <c r="D74" t="str">
        <f t="shared" si="17"/>
        <v>2012</v>
      </c>
      <c r="E74" t="str">
        <f t="shared" si="18"/>
        <v>10</v>
      </c>
      <c r="F74" t="str">
        <f t="shared" si="19"/>
        <v>3</v>
      </c>
      <c r="G74" t="str">
        <f t="shared" si="12"/>
        <v>30</v>
      </c>
      <c r="H74" t="str">
        <f t="shared" si="13"/>
        <v>09</v>
      </c>
      <c r="I74" s="26">
        <f t="shared" si="14"/>
        <v>41182</v>
      </c>
      <c r="J74" s="26">
        <f t="shared" si="15"/>
        <v>41185</v>
      </c>
    </row>
    <row r="75" spans="1:10" x14ac:dyDescent="0.25">
      <c r="A75">
        <v>11</v>
      </c>
      <c r="B75" t="s">
        <v>711</v>
      </c>
      <c r="C75">
        <f t="shared" si="16"/>
        <v>2</v>
      </c>
      <c r="D75" t="str">
        <f t="shared" si="17"/>
        <v>2012</v>
      </c>
      <c r="E75" t="str">
        <f t="shared" si="18"/>
        <v>11</v>
      </c>
      <c r="F75" t="str">
        <f t="shared" si="19"/>
        <v>12</v>
      </c>
      <c r="G75">
        <f t="shared" si="12"/>
        <v>11</v>
      </c>
      <c r="H75" t="str">
        <f t="shared" si="13"/>
        <v>11</v>
      </c>
      <c r="I75" s="26">
        <f t="shared" si="14"/>
        <v>41224</v>
      </c>
      <c r="J75" s="26">
        <f t="shared" si="15"/>
        <v>41225</v>
      </c>
    </row>
    <row r="76" spans="1:10" x14ac:dyDescent="0.25">
      <c r="A76">
        <v>10</v>
      </c>
      <c r="B76" t="s">
        <v>690</v>
      </c>
      <c r="C76">
        <f t="shared" si="16"/>
        <v>2</v>
      </c>
      <c r="D76" t="str">
        <f t="shared" si="17"/>
        <v>2012</v>
      </c>
      <c r="E76" t="str">
        <f t="shared" si="18"/>
        <v>12</v>
      </c>
      <c r="F76" t="str">
        <f t="shared" si="19"/>
        <v>12</v>
      </c>
      <c r="G76">
        <f t="shared" si="12"/>
        <v>10</v>
      </c>
      <c r="H76" t="str">
        <f t="shared" si="13"/>
        <v>12</v>
      </c>
      <c r="I76" s="26">
        <f t="shared" si="14"/>
        <v>41253</v>
      </c>
      <c r="J76" s="26">
        <f t="shared" si="15"/>
        <v>41255</v>
      </c>
    </row>
    <row r="77" spans="1:10" x14ac:dyDescent="0.25">
      <c r="A77">
        <v>20</v>
      </c>
      <c r="B77" t="s">
        <v>673</v>
      </c>
      <c r="C77">
        <f t="shared" si="16"/>
        <v>2</v>
      </c>
      <c r="D77" t="str">
        <f t="shared" si="17"/>
        <v>2013</v>
      </c>
      <c r="E77" t="str">
        <f t="shared" si="18"/>
        <v>01</v>
      </c>
      <c r="F77" t="str">
        <f t="shared" si="19"/>
        <v>24</v>
      </c>
      <c r="G77">
        <f t="shared" si="12"/>
        <v>20</v>
      </c>
      <c r="H77" t="str">
        <f t="shared" si="13"/>
        <v>01</v>
      </c>
      <c r="I77" s="26">
        <f t="shared" si="14"/>
        <v>41294</v>
      </c>
      <c r="J77" s="26">
        <f t="shared" si="15"/>
        <v>41298</v>
      </c>
    </row>
    <row r="78" spans="1:10" x14ac:dyDescent="0.25">
      <c r="A78">
        <v>10</v>
      </c>
      <c r="B78" t="s">
        <v>691</v>
      </c>
      <c r="C78">
        <f t="shared" si="16"/>
        <v>2</v>
      </c>
      <c r="D78" t="str">
        <f t="shared" si="17"/>
        <v>2013</v>
      </c>
      <c r="E78" t="str">
        <f t="shared" si="18"/>
        <v>03</v>
      </c>
      <c r="F78" t="str">
        <f t="shared" si="19"/>
        <v>13</v>
      </c>
      <c r="G78">
        <f t="shared" si="12"/>
        <v>10</v>
      </c>
      <c r="H78" t="str">
        <f t="shared" si="13"/>
        <v>03</v>
      </c>
      <c r="I78" s="26">
        <f t="shared" si="14"/>
        <v>41343</v>
      </c>
      <c r="J78" s="26">
        <f t="shared" si="15"/>
        <v>41346</v>
      </c>
    </row>
    <row r="79" spans="1:10" x14ac:dyDescent="0.25">
      <c r="A79">
        <v>18</v>
      </c>
      <c r="B79" t="s">
        <v>692</v>
      </c>
      <c r="C79">
        <f t="shared" si="16"/>
        <v>2</v>
      </c>
      <c r="D79" t="str">
        <f t="shared" si="17"/>
        <v>2013</v>
      </c>
      <c r="E79" t="str">
        <f t="shared" si="18"/>
        <v>03</v>
      </c>
      <c r="F79" t="str">
        <f t="shared" si="19"/>
        <v>19</v>
      </c>
      <c r="G79">
        <f t="shared" si="12"/>
        <v>18</v>
      </c>
      <c r="H79" t="str">
        <f t="shared" si="13"/>
        <v>03</v>
      </c>
      <c r="I79" s="26">
        <f t="shared" si="14"/>
        <v>41351</v>
      </c>
      <c r="J79" s="26">
        <f t="shared" si="15"/>
        <v>41352</v>
      </c>
    </row>
    <row r="80" spans="1:10" x14ac:dyDescent="0.25">
      <c r="A80">
        <v>21</v>
      </c>
      <c r="B80" t="s">
        <v>655</v>
      </c>
      <c r="C80">
        <f t="shared" si="16"/>
        <v>2</v>
      </c>
      <c r="D80" t="str">
        <f t="shared" si="17"/>
        <v>2013</v>
      </c>
      <c r="E80" t="str">
        <f t="shared" si="18"/>
        <v>04</v>
      </c>
      <c r="F80" t="str">
        <f t="shared" si="19"/>
        <v>26</v>
      </c>
      <c r="G80">
        <f t="shared" si="12"/>
        <v>21</v>
      </c>
      <c r="H80" t="str">
        <f t="shared" si="13"/>
        <v>04</v>
      </c>
      <c r="I80" s="26">
        <f t="shared" si="14"/>
        <v>41385</v>
      </c>
      <c r="J80" s="26">
        <f t="shared" si="15"/>
        <v>41390</v>
      </c>
    </row>
    <row r="81" spans="1:10" x14ac:dyDescent="0.25">
      <c r="A81">
        <v>12</v>
      </c>
      <c r="B81" t="s">
        <v>712</v>
      </c>
      <c r="C81">
        <f t="shared" si="16"/>
        <v>2</v>
      </c>
      <c r="D81" t="str">
        <f t="shared" si="17"/>
        <v>2013</v>
      </c>
      <c r="E81" t="str">
        <f t="shared" si="18"/>
        <v>05</v>
      </c>
      <c r="F81" t="str">
        <f t="shared" si="19"/>
        <v>13</v>
      </c>
      <c r="G81">
        <f t="shared" si="12"/>
        <v>12</v>
      </c>
      <c r="H81" t="str">
        <f t="shared" si="13"/>
        <v>05</v>
      </c>
      <c r="I81" s="26">
        <f t="shared" si="14"/>
        <v>41406</v>
      </c>
      <c r="J81" s="26">
        <f t="shared" si="15"/>
        <v>41407</v>
      </c>
    </row>
    <row r="82" spans="1:10" x14ac:dyDescent="0.25">
      <c r="A82">
        <v>23</v>
      </c>
      <c r="B82" t="s">
        <v>693</v>
      </c>
      <c r="C82">
        <f t="shared" si="16"/>
        <v>2</v>
      </c>
      <c r="D82" t="str">
        <f t="shared" si="17"/>
        <v>2013</v>
      </c>
      <c r="E82" t="str">
        <f t="shared" si="18"/>
        <v>05</v>
      </c>
      <c r="F82" t="str">
        <f t="shared" si="19"/>
        <v>25</v>
      </c>
      <c r="G82">
        <f t="shared" si="12"/>
        <v>23</v>
      </c>
      <c r="H82" t="str">
        <f t="shared" si="13"/>
        <v>05</v>
      </c>
      <c r="I82" s="26">
        <f t="shared" si="14"/>
        <v>41417</v>
      </c>
      <c r="J82" s="26">
        <f t="shared" si="15"/>
        <v>41419</v>
      </c>
    </row>
    <row r="83" spans="1:10" x14ac:dyDescent="0.25">
      <c r="A83">
        <v>23</v>
      </c>
      <c r="B83" t="s">
        <v>679</v>
      </c>
      <c r="C83">
        <f t="shared" si="16"/>
        <v>2</v>
      </c>
      <c r="D83" t="str">
        <f t="shared" si="17"/>
        <v>2013</v>
      </c>
      <c r="E83" t="str">
        <f t="shared" si="18"/>
        <v>06</v>
      </c>
      <c r="F83" t="str">
        <f t="shared" si="19"/>
        <v>27</v>
      </c>
      <c r="G83">
        <f t="shared" si="12"/>
        <v>23</v>
      </c>
      <c r="H83" t="str">
        <f t="shared" si="13"/>
        <v>06</v>
      </c>
      <c r="I83" s="26">
        <f t="shared" si="14"/>
        <v>41448</v>
      </c>
      <c r="J83" s="26">
        <f t="shared" si="15"/>
        <v>41452</v>
      </c>
    </row>
    <row r="84" spans="1:10" x14ac:dyDescent="0.25">
      <c r="A84">
        <v>4</v>
      </c>
      <c r="B84" t="s">
        <v>713</v>
      </c>
      <c r="C84">
        <f t="shared" si="16"/>
        <v>1</v>
      </c>
      <c r="D84" t="str">
        <f t="shared" si="17"/>
        <v>2013</v>
      </c>
      <c r="E84" t="str">
        <f t="shared" si="18"/>
        <v>09</v>
      </c>
      <c r="F84" t="str">
        <f t="shared" si="19"/>
        <v>6</v>
      </c>
      <c r="G84">
        <f t="shared" si="12"/>
        <v>4</v>
      </c>
      <c r="H84" t="str">
        <f t="shared" si="13"/>
        <v>09</v>
      </c>
      <c r="I84" s="26">
        <f t="shared" si="14"/>
        <v>41521</v>
      </c>
      <c r="J84" s="26">
        <f t="shared" si="15"/>
        <v>41523</v>
      </c>
    </row>
    <row r="85" spans="1:10" x14ac:dyDescent="0.25">
      <c r="A85" t="s">
        <v>657</v>
      </c>
      <c r="B85" t="s">
        <v>676</v>
      </c>
      <c r="C85">
        <f t="shared" si="16"/>
        <v>5</v>
      </c>
      <c r="D85" t="str">
        <f t="shared" si="17"/>
        <v>2013</v>
      </c>
      <c r="E85" t="str">
        <f t="shared" si="18"/>
        <v>10</v>
      </c>
      <c r="F85" t="str">
        <f t="shared" si="19"/>
        <v>3</v>
      </c>
      <c r="G85" t="str">
        <f t="shared" si="12"/>
        <v>29</v>
      </c>
      <c r="H85" t="str">
        <f t="shared" si="13"/>
        <v>09</v>
      </c>
      <c r="I85" s="26">
        <f t="shared" si="14"/>
        <v>41546</v>
      </c>
      <c r="J85" s="26">
        <f t="shared" si="15"/>
        <v>41550</v>
      </c>
    </row>
    <row r="86" spans="1:10" x14ac:dyDescent="0.25">
      <c r="A86">
        <v>5</v>
      </c>
      <c r="B86" t="s">
        <v>714</v>
      </c>
      <c r="C86">
        <f t="shared" si="16"/>
        <v>1</v>
      </c>
      <c r="D86" t="str">
        <f t="shared" si="17"/>
        <v>2013</v>
      </c>
      <c r="E86" t="str">
        <f t="shared" si="18"/>
        <v>11</v>
      </c>
      <c r="F86" t="str">
        <f t="shared" si="19"/>
        <v>6</v>
      </c>
      <c r="G86">
        <f t="shared" si="12"/>
        <v>5</v>
      </c>
      <c r="H86" t="str">
        <f t="shared" si="13"/>
        <v>11</v>
      </c>
      <c r="I86" s="26">
        <f t="shared" si="14"/>
        <v>41583</v>
      </c>
      <c r="J86" s="26">
        <f t="shared" si="15"/>
        <v>41584</v>
      </c>
    </row>
    <row r="87" spans="1:10" x14ac:dyDescent="0.25">
      <c r="A87">
        <v>11</v>
      </c>
      <c r="B87" t="s">
        <v>695</v>
      </c>
      <c r="C87">
        <f t="shared" si="16"/>
        <v>2</v>
      </c>
      <c r="D87" t="str">
        <f t="shared" si="17"/>
        <v>2013</v>
      </c>
      <c r="E87" t="str">
        <f t="shared" si="18"/>
        <v>12</v>
      </c>
      <c r="F87" t="str">
        <f t="shared" si="19"/>
        <v>12</v>
      </c>
      <c r="G87">
        <f t="shared" si="12"/>
        <v>11</v>
      </c>
      <c r="H87" t="str">
        <f t="shared" si="13"/>
        <v>12</v>
      </c>
      <c r="I87" s="26">
        <f t="shared" si="14"/>
        <v>41619</v>
      </c>
      <c r="J87" s="26">
        <f t="shared" si="15"/>
        <v>41620</v>
      </c>
    </row>
    <row r="88" spans="1:10" x14ac:dyDescent="0.25">
      <c r="A88" t="s">
        <v>696</v>
      </c>
      <c r="B88" t="s">
        <v>697</v>
      </c>
      <c r="C88">
        <f t="shared" si="16"/>
        <v>5</v>
      </c>
      <c r="D88" t="str">
        <f t="shared" si="17"/>
        <v>2014</v>
      </c>
      <c r="E88" t="str">
        <f t="shared" si="18"/>
        <v>02</v>
      </c>
      <c r="F88" t="str">
        <f t="shared" si="19"/>
        <v>1</v>
      </c>
      <c r="G88" t="str">
        <f t="shared" si="12"/>
        <v>26</v>
      </c>
      <c r="H88" t="str">
        <f t="shared" si="13"/>
        <v>01</v>
      </c>
      <c r="I88" s="26">
        <f t="shared" si="14"/>
        <v>41665</v>
      </c>
      <c r="J88" s="26">
        <f t="shared" si="15"/>
        <v>41671</v>
      </c>
    </row>
    <row r="89" spans="1:10" x14ac:dyDescent="0.25">
      <c r="A89">
        <v>21</v>
      </c>
      <c r="B89" t="s">
        <v>715</v>
      </c>
      <c r="C89">
        <f t="shared" si="16"/>
        <v>2</v>
      </c>
      <c r="D89" t="str">
        <f t="shared" si="17"/>
        <v>2014</v>
      </c>
      <c r="E89" t="str">
        <f t="shared" si="18"/>
        <v>06</v>
      </c>
      <c r="F89" t="str">
        <f t="shared" si="19"/>
        <v>28</v>
      </c>
      <c r="G89">
        <f t="shared" si="12"/>
        <v>21</v>
      </c>
      <c r="H89" t="str">
        <f t="shared" si="13"/>
        <v>06</v>
      </c>
      <c r="I89" s="26">
        <f t="shared" si="14"/>
        <v>41811</v>
      </c>
      <c r="J89" s="26">
        <f t="shared" si="15"/>
        <v>41818</v>
      </c>
    </row>
    <row r="90" spans="1:10" x14ac:dyDescent="0.25">
      <c r="A90">
        <v>27</v>
      </c>
      <c r="B90" t="s">
        <v>681</v>
      </c>
      <c r="C90">
        <f t="shared" si="16"/>
        <v>2</v>
      </c>
      <c r="D90" t="str">
        <f t="shared" si="17"/>
        <v>2014</v>
      </c>
      <c r="E90" t="str">
        <f t="shared" si="18"/>
        <v>09</v>
      </c>
      <c r="F90" t="str">
        <f t="shared" si="19"/>
        <v>30</v>
      </c>
      <c r="G90">
        <f t="shared" si="12"/>
        <v>27</v>
      </c>
      <c r="H90" t="str">
        <f t="shared" si="13"/>
        <v>09</v>
      </c>
      <c r="I90" s="26">
        <f t="shared" si="14"/>
        <v>41909</v>
      </c>
      <c r="J90" s="26">
        <f t="shared" si="15"/>
        <v>41912</v>
      </c>
    </row>
    <row r="91" spans="1:10" x14ac:dyDescent="0.25">
      <c r="A91" t="s">
        <v>698</v>
      </c>
      <c r="B91" t="s">
        <v>699</v>
      </c>
      <c r="C91">
        <f t="shared" si="16"/>
        <v>5</v>
      </c>
      <c r="D91" t="str">
        <f t="shared" si="17"/>
        <v>2014</v>
      </c>
      <c r="E91" t="str">
        <f t="shared" si="18"/>
        <v>11</v>
      </c>
      <c r="F91" t="str">
        <f t="shared" si="19"/>
        <v>1</v>
      </c>
      <c r="G91" t="str">
        <f t="shared" si="12"/>
        <v>29</v>
      </c>
      <c r="H91" t="str">
        <f t="shared" si="13"/>
        <v>10</v>
      </c>
      <c r="I91" s="26">
        <f t="shared" si="14"/>
        <v>41941</v>
      </c>
      <c r="J91" s="26">
        <f t="shared" si="15"/>
        <v>41944</v>
      </c>
    </row>
    <row r="92" spans="1:10" x14ac:dyDescent="0.25">
      <c r="A92">
        <v>5</v>
      </c>
      <c r="B92" t="s">
        <v>716</v>
      </c>
      <c r="C92">
        <f t="shared" si="16"/>
        <v>1</v>
      </c>
      <c r="D92" t="str">
        <f t="shared" si="17"/>
        <v>2011</v>
      </c>
      <c r="E92" t="str">
        <f t="shared" si="18"/>
        <v>12</v>
      </c>
      <c r="F92" t="str">
        <f t="shared" si="19"/>
        <v>7</v>
      </c>
      <c r="G92">
        <f t="shared" si="12"/>
        <v>5</v>
      </c>
      <c r="H92" t="str">
        <f t="shared" si="13"/>
        <v>12</v>
      </c>
      <c r="I92" s="26">
        <f t="shared" si="14"/>
        <v>40882</v>
      </c>
      <c r="J92" s="26">
        <f t="shared" si="15"/>
        <v>40884</v>
      </c>
    </row>
    <row r="93" spans="1:10" x14ac:dyDescent="0.25">
      <c r="A93">
        <v>22</v>
      </c>
      <c r="B93" t="s">
        <v>717</v>
      </c>
      <c r="C93">
        <f t="shared" si="16"/>
        <v>2</v>
      </c>
      <c r="D93" t="str">
        <f t="shared" si="17"/>
        <v>2012</v>
      </c>
      <c r="E93" t="str">
        <f t="shared" si="18"/>
        <v>01</v>
      </c>
      <c r="F93" t="str">
        <f t="shared" si="19"/>
        <v>25</v>
      </c>
      <c r="G93">
        <f t="shared" si="12"/>
        <v>22</v>
      </c>
      <c r="H93" t="str">
        <f t="shared" si="13"/>
        <v>01</v>
      </c>
      <c r="I93" s="26">
        <f t="shared" si="14"/>
        <v>40930</v>
      </c>
      <c r="J93" s="26">
        <f t="shared" si="15"/>
        <v>40933</v>
      </c>
    </row>
    <row r="94" spans="1:10" x14ac:dyDescent="0.25">
      <c r="A94">
        <v>21</v>
      </c>
      <c r="B94" t="s">
        <v>655</v>
      </c>
      <c r="C94">
        <f t="shared" si="16"/>
        <v>2</v>
      </c>
      <c r="D94" t="str">
        <f t="shared" si="17"/>
        <v>2013</v>
      </c>
      <c r="E94" t="str">
        <f t="shared" si="18"/>
        <v>04</v>
      </c>
      <c r="F94" t="str">
        <f t="shared" si="19"/>
        <v>26</v>
      </c>
      <c r="G94">
        <f t="shared" si="12"/>
        <v>21</v>
      </c>
      <c r="H94" t="str">
        <f t="shared" si="13"/>
        <v>04</v>
      </c>
      <c r="I94" s="26">
        <f t="shared" si="14"/>
        <v>41385</v>
      </c>
      <c r="J94" s="26">
        <f t="shared" si="15"/>
        <v>41390</v>
      </c>
    </row>
    <row r="95" spans="1:10" x14ac:dyDescent="0.25">
      <c r="A95" t="s">
        <v>657</v>
      </c>
      <c r="B95" t="s">
        <v>658</v>
      </c>
      <c r="C95">
        <f t="shared" si="16"/>
        <v>5</v>
      </c>
      <c r="D95" t="str">
        <f t="shared" si="17"/>
        <v>2013</v>
      </c>
      <c r="E95" t="str">
        <f t="shared" si="18"/>
        <v>10</v>
      </c>
      <c r="F95" t="str">
        <f t="shared" si="19"/>
        <v>4</v>
      </c>
      <c r="G95" t="str">
        <f t="shared" si="12"/>
        <v>29</v>
      </c>
      <c r="H95" t="str">
        <f t="shared" si="13"/>
        <v>09</v>
      </c>
      <c r="I95" s="26">
        <f t="shared" si="14"/>
        <v>41546</v>
      </c>
      <c r="J95" s="26">
        <f t="shared" si="15"/>
        <v>41551</v>
      </c>
    </row>
    <row r="96" spans="1:10" x14ac:dyDescent="0.25">
      <c r="A96">
        <v>26</v>
      </c>
      <c r="B96" t="s">
        <v>659</v>
      </c>
      <c r="C96">
        <f t="shared" si="16"/>
        <v>2</v>
      </c>
      <c r="D96" t="str">
        <f t="shared" si="17"/>
        <v>2014</v>
      </c>
      <c r="E96" t="str">
        <f t="shared" si="18"/>
        <v>01</v>
      </c>
      <c r="F96" t="str">
        <f t="shared" si="19"/>
        <v>31</v>
      </c>
      <c r="G96">
        <f t="shared" si="12"/>
        <v>26</v>
      </c>
      <c r="H96" t="str">
        <f t="shared" si="13"/>
        <v>01</v>
      </c>
      <c r="I96" s="26">
        <f t="shared" si="14"/>
        <v>41665</v>
      </c>
      <c r="J96" s="26">
        <f t="shared" si="15"/>
        <v>41670</v>
      </c>
    </row>
    <row r="97" spans="1:10" x14ac:dyDescent="0.25">
      <c r="A97">
        <v>3</v>
      </c>
      <c r="B97" t="s">
        <v>660</v>
      </c>
      <c r="C97">
        <f t="shared" si="16"/>
        <v>1</v>
      </c>
      <c r="D97" t="str">
        <f t="shared" si="17"/>
        <v>2014</v>
      </c>
      <c r="E97" t="str">
        <f t="shared" si="18"/>
        <v>03</v>
      </c>
      <c r="F97" t="str">
        <f t="shared" si="19"/>
        <v>6</v>
      </c>
      <c r="G97">
        <f t="shared" si="12"/>
        <v>3</v>
      </c>
      <c r="H97" t="str">
        <f t="shared" si="13"/>
        <v>03</v>
      </c>
      <c r="I97" s="26">
        <f t="shared" si="14"/>
        <v>41701</v>
      </c>
      <c r="J97" s="26">
        <f t="shared" si="15"/>
        <v>41704</v>
      </c>
    </row>
    <row r="98" spans="1:10" x14ac:dyDescent="0.25">
      <c r="A98">
        <v>23</v>
      </c>
      <c r="B98" t="s">
        <v>666</v>
      </c>
      <c r="C98">
        <f t="shared" si="16"/>
        <v>2</v>
      </c>
      <c r="D98" t="str">
        <f t="shared" si="17"/>
        <v>2013</v>
      </c>
      <c r="E98" t="str">
        <f t="shared" si="18"/>
        <v>04</v>
      </c>
      <c r="F98" t="str">
        <f t="shared" si="19"/>
        <v>24</v>
      </c>
      <c r="G98">
        <f t="shared" ref="G98:G129" si="20">IF(C98&lt;=2,A98,IF(C98&lt;=5,LEFT(A98,FIND(".",A98)-1),F98))</f>
        <v>23</v>
      </c>
      <c r="H98" t="str">
        <f t="shared" ref="H98:H129" si="21">IF(C98&lt;=2,E98,IF(C98&lt;=5,RIGHT(A98,2),E98))</f>
        <v>04</v>
      </c>
      <c r="I98" s="26">
        <f t="shared" ref="I98:I129" si="22">DATE(D98,H98,G98)</f>
        <v>41387</v>
      </c>
      <c r="J98" s="26">
        <f t="shared" ref="J98:J129" si="23">DATE(D98,E98,F98)</f>
        <v>41388</v>
      </c>
    </row>
    <row r="99" spans="1:10" x14ac:dyDescent="0.25">
      <c r="A99">
        <v>12</v>
      </c>
      <c r="B99" t="s">
        <v>718</v>
      </c>
      <c r="C99">
        <f t="shared" si="16"/>
        <v>2</v>
      </c>
      <c r="D99" t="str">
        <f t="shared" si="17"/>
        <v>2014</v>
      </c>
      <c r="E99" t="str">
        <f t="shared" si="18"/>
        <v>02</v>
      </c>
      <c r="F99" t="str">
        <f t="shared" si="19"/>
        <v>14</v>
      </c>
      <c r="G99">
        <f t="shared" si="20"/>
        <v>12</v>
      </c>
      <c r="H99" t="str">
        <f t="shared" si="21"/>
        <v>02</v>
      </c>
      <c r="I99" s="26">
        <f t="shared" si="22"/>
        <v>41682</v>
      </c>
      <c r="J99" s="26">
        <f t="shared" si="23"/>
        <v>41684</v>
      </c>
    </row>
    <row r="100" spans="1:10" x14ac:dyDescent="0.25">
      <c r="A100">
        <v>21</v>
      </c>
      <c r="B100" t="s">
        <v>655</v>
      </c>
      <c r="C100">
        <f t="shared" si="16"/>
        <v>2</v>
      </c>
      <c r="D100" t="str">
        <f t="shared" si="17"/>
        <v>2013</v>
      </c>
      <c r="E100" t="str">
        <f t="shared" si="18"/>
        <v>04</v>
      </c>
      <c r="F100" t="str">
        <f t="shared" si="19"/>
        <v>26</v>
      </c>
      <c r="G100">
        <f t="shared" si="20"/>
        <v>21</v>
      </c>
      <c r="H100" t="str">
        <f t="shared" si="21"/>
        <v>04</v>
      </c>
      <c r="I100" s="26">
        <f t="shared" si="22"/>
        <v>41385</v>
      </c>
      <c r="J100" s="26">
        <f t="shared" si="23"/>
        <v>41390</v>
      </c>
    </row>
    <row r="101" spans="1:10" x14ac:dyDescent="0.25">
      <c r="A101">
        <v>23</v>
      </c>
      <c r="B101" t="s">
        <v>656</v>
      </c>
      <c r="C101">
        <f t="shared" si="16"/>
        <v>2</v>
      </c>
      <c r="D101" t="str">
        <f t="shared" si="17"/>
        <v>2013</v>
      </c>
      <c r="E101" t="str">
        <f t="shared" si="18"/>
        <v>06</v>
      </c>
      <c r="F101" t="str">
        <f t="shared" si="19"/>
        <v>28</v>
      </c>
      <c r="G101">
        <f t="shared" si="20"/>
        <v>23</v>
      </c>
      <c r="H101" t="str">
        <f t="shared" si="21"/>
        <v>06</v>
      </c>
      <c r="I101" s="26">
        <f t="shared" si="22"/>
        <v>41448</v>
      </c>
      <c r="J101" s="26">
        <f t="shared" si="23"/>
        <v>41453</v>
      </c>
    </row>
    <row r="102" spans="1:10" x14ac:dyDescent="0.25">
      <c r="A102">
        <v>9</v>
      </c>
      <c r="B102" t="s">
        <v>719</v>
      </c>
      <c r="C102">
        <f t="shared" si="16"/>
        <v>1</v>
      </c>
      <c r="D102" t="str">
        <f t="shared" si="17"/>
        <v>2013</v>
      </c>
      <c r="E102" t="str">
        <f t="shared" si="18"/>
        <v>11</v>
      </c>
      <c r="F102" t="str">
        <f t="shared" si="19"/>
        <v>10</v>
      </c>
      <c r="G102">
        <f t="shared" si="20"/>
        <v>9</v>
      </c>
      <c r="H102" t="str">
        <f t="shared" si="21"/>
        <v>11</v>
      </c>
      <c r="I102" s="26">
        <f t="shared" si="22"/>
        <v>41587</v>
      </c>
      <c r="J102" s="26">
        <f t="shared" si="23"/>
        <v>41588</v>
      </c>
    </row>
    <row r="103" spans="1:10" x14ac:dyDescent="0.25">
      <c r="A103">
        <v>9</v>
      </c>
      <c r="B103" t="s">
        <v>668</v>
      </c>
      <c r="C103">
        <f t="shared" si="16"/>
        <v>1</v>
      </c>
      <c r="D103" t="str">
        <f t="shared" si="17"/>
        <v>2014</v>
      </c>
      <c r="E103" t="str">
        <f t="shared" si="18"/>
        <v>09</v>
      </c>
      <c r="F103" t="str">
        <f t="shared" si="19"/>
        <v>10</v>
      </c>
      <c r="G103">
        <f t="shared" si="20"/>
        <v>9</v>
      </c>
      <c r="H103" t="str">
        <f t="shared" si="21"/>
        <v>09</v>
      </c>
      <c r="I103" s="26">
        <f t="shared" si="22"/>
        <v>41891</v>
      </c>
      <c r="J103" s="26">
        <f t="shared" si="23"/>
        <v>41892</v>
      </c>
    </row>
    <row r="104" spans="1:10" x14ac:dyDescent="0.25">
      <c r="A104">
        <v>6</v>
      </c>
      <c r="B104" t="s">
        <v>661</v>
      </c>
      <c r="C104">
        <f t="shared" si="16"/>
        <v>1</v>
      </c>
      <c r="D104" t="str">
        <f t="shared" si="17"/>
        <v>2014</v>
      </c>
      <c r="E104" t="str">
        <f t="shared" si="18"/>
        <v>04</v>
      </c>
      <c r="F104" t="str">
        <f t="shared" si="19"/>
        <v>11</v>
      </c>
      <c r="G104">
        <f t="shared" si="20"/>
        <v>6</v>
      </c>
      <c r="H104" t="str">
        <f t="shared" si="21"/>
        <v>04</v>
      </c>
      <c r="I104" s="26">
        <f t="shared" si="22"/>
        <v>41735</v>
      </c>
      <c r="J104" s="26">
        <f t="shared" si="23"/>
        <v>41740</v>
      </c>
    </row>
    <row r="105" spans="1:10" x14ac:dyDescent="0.25">
      <c r="A105">
        <v>11</v>
      </c>
      <c r="B105" t="s">
        <v>720</v>
      </c>
      <c r="C105">
        <f t="shared" si="16"/>
        <v>2</v>
      </c>
      <c r="D105" t="str">
        <f t="shared" si="17"/>
        <v>2012</v>
      </c>
      <c r="E105" t="str">
        <f t="shared" si="18"/>
        <v>03</v>
      </c>
      <c r="F105" t="str">
        <f t="shared" si="19"/>
        <v>13</v>
      </c>
      <c r="G105">
        <f t="shared" si="20"/>
        <v>11</v>
      </c>
      <c r="H105" t="str">
        <f t="shared" si="21"/>
        <v>03</v>
      </c>
      <c r="I105" s="26">
        <f t="shared" si="22"/>
        <v>40979</v>
      </c>
      <c r="J105" s="26">
        <f t="shared" si="23"/>
        <v>40981</v>
      </c>
    </row>
    <row r="106" spans="1:10" x14ac:dyDescent="0.25">
      <c r="A106">
        <v>2</v>
      </c>
      <c r="B106" t="s">
        <v>707</v>
      </c>
      <c r="C106">
        <f t="shared" si="16"/>
        <v>1</v>
      </c>
      <c r="D106" t="str">
        <f t="shared" si="17"/>
        <v>2013</v>
      </c>
      <c r="E106" t="str">
        <f t="shared" si="18"/>
        <v>06</v>
      </c>
      <c r="F106" t="str">
        <f t="shared" si="19"/>
        <v>4</v>
      </c>
      <c r="G106">
        <f t="shared" si="20"/>
        <v>2</v>
      </c>
      <c r="H106" t="str">
        <f t="shared" si="21"/>
        <v>06</v>
      </c>
      <c r="I106" s="26">
        <f t="shared" si="22"/>
        <v>41427</v>
      </c>
      <c r="J106" s="26">
        <f t="shared" si="23"/>
        <v>41429</v>
      </c>
    </row>
    <row r="107" spans="1:10" x14ac:dyDescent="0.25">
      <c r="A107">
        <v>23</v>
      </c>
      <c r="B107" t="s">
        <v>666</v>
      </c>
      <c r="C107">
        <f t="shared" si="16"/>
        <v>2</v>
      </c>
      <c r="D107" t="str">
        <f t="shared" si="17"/>
        <v>2013</v>
      </c>
      <c r="E107" t="str">
        <f t="shared" si="18"/>
        <v>04</v>
      </c>
      <c r="F107" t="str">
        <f t="shared" si="19"/>
        <v>24</v>
      </c>
      <c r="G107">
        <f t="shared" si="20"/>
        <v>23</v>
      </c>
      <c r="H107" t="str">
        <f t="shared" si="21"/>
        <v>04</v>
      </c>
      <c r="I107" s="26">
        <f t="shared" si="22"/>
        <v>41387</v>
      </c>
      <c r="J107" s="26">
        <f t="shared" si="23"/>
        <v>41388</v>
      </c>
    </row>
    <row r="108" spans="1:10" x14ac:dyDescent="0.25">
      <c r="A108">
        <v>13</v>
      </c>
      <c r="B108" t="s">
        <v>721</v>
      </c>
      <c r="C108">
        <f t="shared" si="16"/>
        <v>2</v>
      </c>
      <c r="D108" t="str">
        <f t="shared" si="17"/>
        <v>2013</v>
      </c>
      <c r="E108" t="str">
        <f t="shared" si="18"/>
        <v>10</v>
      </c>
      <c r="F108" t="str">
        <f t="shared" si="19"/>
        <v>15</v>
      </c>
      <c r="G108">
        <f t="shared" si="20"/>
        <v>13</v>
      </c>
      <c r="H108" t="str">
        <f t="shared" si="21"/>
        <v>10</v>
      </c>
      <c r="I108" s="26">
        <f t="shared" si="22"/>
        <v>41560</v>
      </c>
      <c r="J108" s="26">
        <f t="shared" si="23"/>
        <v>41562</v>
      </c>
    </row>
    <row r="109" spans="1:10" x14ac:dyDescent="0.25">
      <c r="A109">
        <v>24</v>
      </c>
      <c r="B109" t="s">
        <v>686</v>
      </c>
      <c r="C109">
        <f t="shared" si="16"/>
        <v>2</v>
      </c>
      <c r="D109" t="str">
        <f t="shared" si="17"/>
        <v>2012</v>
      </c>
      <c r="E109" t="str">
        <f t="shared" si="18"/>
        <v>06</v>
      </c>
      <c r="F109" t="str">
        <f t="shared" si="19"/>
        <v>29</v>
      </c>
      <c r="G109">
        <f t="shared" si="20"/>
        <v>24</v>
      </c>
      <c r="H109" t="str">
        <f t="shared" si="21"/>
        <v>06</v>
      </c>
      <c r="I109" s="26">
        <f t="shared" si="22"/>
        <v>41084</v>
      </c>
      <c r="J109" s="26">
        <f t="shared" si="23"/>
        <v>41089</v>
      </c>
    </row>
    <row r="110" spans="1:10" x14ac:dyDescent="0.25">
      <c r="A110">
        <v>21</v>
      </c>
      <c r="B110" t="s">
        <v>655</v>
      </c>
      <c r="C110">
        <f t="shared" si="16"/>
        <v>2</v>
      </c>
      <c r="D110" t="str">
        <f t="shared" si="17"/>
        <v>2013</v>
      </c>
      <c r="E110" t="str">
        <f t="shared" si="18"/>
        <v>04</v>
      </c>
      <c r="F110" t="str">
        <f t="shared" si="19"/>
        <v>26</v>
      </c>
      <c r="G110">
        <f t="shared" si="20"/>
        <v>21</v>
      </c>
      <c r="H110" t="str">
        <f t="shared" si="21"/>
        <v>04</v>
      </c>
      <c r="I110" s="26">
        <f t="shared" si="22"/>
        <v>41385</v>
      </c>
      <c r="J110" s="26">
        <f t="shared" si="23"/>
        <v>41390</v>
      </c>
    </row>
    <row r="111" spans="1:10" x14ac:dyDescent="0.25">
      <c r="A111">
        <v>23</v>
      </c>
      <c r="B111" t="s">
        <v>656</v>
      </c>
      <c r="C111">
        <f t="shared" si="16"/>
        <v>2</v>
      </c>
      <c r="D111" t="str">
        <f t="shared" si="17"/>
        <v>2013</v>
      </c>
      <c r="E111" t="str">
        <f t="shared" si="18"/>
        <v>06</v>
      </c>
      <c r="F111" t="str">
        <f t="shared" si="19"/>
        <v>28</v>
      </c>
      <c r="G111">
        <f t="shared" si="20"/>
        <v>23</v>
      </c>
      <c r="H111" t="str">
        <f t="shared" si="21"/>
        <v>06</v>
      </c>
      <c r="I111" s="26">
        <f t="shared" si="22"/>
        <v>41448</v>
      </c>
      <c r="J111" s="26">
        <f t="shared" si="23"/>
        <v>41453</v>
      </c>
    </row>
    <row r="112" spans="1:10" x14ac:dyDescent="0.25">
      <c r="A112">
        <v>29</v>
      </c>
      <c r="B112" t="s">
        <v>722</v>
      </c>
      <c r="C112">
        <f t="shared" si="16"/>
        <v>2</v>
      </c>
      <c r="D112" t="str">
        <f t="shared" si="17"/>
        <v>2013</v>
      </c>
      <c r="E112" t="str">
        <f t="shared" si="18"/>
        <v>07</v>
      </c>
      <c r="F112" t="str">
        <f t="shared" si="19"/>
        <v>30</v>
      </c>
      <c r="G112">
        <f t="shared" si="20"/>
        <v>29</v>
      </c>
      <c r="H112" t="str">
        <f t="shared" si="21"/>
        <v>07</v>
      </c>
      <c r="I112" s="26">
        <f t="shared" si="22"/>
        <v>41484</v>
      </c>
      <c r="J112" s="26">
        <f t="shared" si="23"/>
        <v>41485</v>
      </c>
    </row>
    <row r="113" spans="1:10" x14ac:dyDescent="0.25">
      <c r="A113" t="s">
        <v>657</v>
      </c>
      <c r="B113" t="s">
        <v>658</v>
      </c>
      <c r="C113">
        <f t="shared" si="16"/>
        <v>5</v>
      </c>
      <c r="D113" t="str">
        <f t="shared" si="17"/>
        <v>2013</v>
      </c>
      <c r="E113" t="str">
        <f t="shared" si="18"/>
        <v>10</v>
      </c>
      <c r="F113" t="str">
        <f t="shared" si="19"/>
        <v>4</v>
      </c>
      <c r="G113" t="str">
        <f t="shared" si="20"/>
        <v>29</v>
      </c>
      <c r="H113" t="str">
        <f t="shared" si="21"/>
        <v>09</v>
      </c>
      <c r="I113" s="26">
        <f t="shared" si="22"/>
        <v>41546</v>
      </c>
      <c r="J113" s="26">
        <f t="shared" si="23"/>
        <v>41551</v>
      </c>
    </row>
    <row r="114" spans="1:10" x14ac:dyDescent="0.25">
      <c r="A114">
        <v>26</v>
      </c>
      <c r="B114" t="s">
        <v>659</v>
      </c>
      <c r="C114">
        <f t="shared" si="16"/>
        <v>2</v>
      </c>
      <c r="D114" t="str">
        <f t="shared" si="17"/>
        <v>2014</v>
      </c>
      <c r="E114" t="str">
        <f t="shared" si="18"/>
        <v>01</v>
      </c>
      <c r="F114" t="str">
        <f t="shared" si="19"/>
        <v>31</v>
      </c>
      <c r="G114">
        <f t="shared" si="20"/>
        <v>26</v>
      </c>
      <c r="H114" t="str">
        <f t="shared" si="21"/>
        <v>01</v>
      </c>
      <c r="I114" s="26">
        <f t="shared" si="22"/>
        <v>41665</v>
      </c>
      <c r="J114" s="26">
        <f t="shared" si="23"/>
        <v>41670</v>
      </c>
    </row>
    <row r="115" spans="1:10" x14ac:dyDescent="0.25">
      <c r="A115">
        <v>6</v>
      </c>
      <c r="B115" t="s">
        <v>661</v>
      </c>
      <c r="C115">
        <f t="shared" si="16"/>
        <v>1</v>
      </c>
      <c r="D115" t="str">
        <f t="shared" si="17"/>
        <v>2014</v>
      </c>
      <c r="E115" t="str">
        <f t="shared" si="18"/>
        <v>04</v>
      </c>
      <c r="F115" t="str">
        <f t="shared" si="19"/>
        <v>11</v>
      </c>
      <c r="G115">
        <f t="shared" si="20"/>
        <v>6</v>
      </c>
      <c r="H115" t="str">
        <f t="shared" si="21"/>
        <v>04</v>
      </c>
      <c r="I115" s="26">
        <f t="shared" si="22"/>
        <v>41735</v>
      </c>
      <c r="J115" s="26">
        <f t="shared" si="23"/>
        <v>41740</v>
      </c>
    </row>
    <row r="116" spans="1:10" x14ac:dyDescent="0.25">
      <c r="A116">
        <v>21</v>
      </c>
      <c r="B116" t="s">
        <v>662</v>
      </c>
      <c r="C116">
        <f t="shared" si="16"/>
        <v>2</v>
      </c>
      <c r="D116" t="str">
        <f t="shared" si="17"/>
        <v>2014</v>
      </c>
      <c r="E116" t="str">
        <f t="shared" si="18"/>
        <v>06</v>
      </c>
      <c r="F116" t="str">
        <f t="shared" si="19"/>
        <v>27</v>
      </c>
      <c r="G116">
        <f t="shared" si="20"/>
        <v>21</v>
      </c>
      <c r="H116" t="str">
        <f t="shared" si="21"/>
        <v>06</v>
      </c>
      <c r="I116" s="26">
        <f t="shared" si="22"/>
        <v>41811</v>
      </c>
      <c r="J116" s="26">
        <f t="shared" si="23"/>
        <v>41817</v>
      </c>
    </row>
    <row r="117" spans="1:10" x14ac:dyDescent="0.25">
      <c r="A117">
        <v>28</v>
      </c>
      <c r="B117" t="s">
        <v>681</v>
      </c>
      <c r="C117">
        <f t="shared" si="16"/>
        <v>2</v>
      </c>
      <c r="D117" t="str">
        <f t="shared" si="17"/>
        <v>2014</v>
      </c>
      <c r="E117" t="str">
        <f t="shared" si="18"/>
        <v>09</v>
      </c>
      <c r="F117" t="str">
        <f t="shared" si="19"/>
        <v>30</v>
      </c>
      <c r="G117">
        <f t="shared" si="20"/>
        <v>28</v>
      </c>
      <c r="H117" t="str">
        <f t="shared" si="21"/>
        <v>09</v>
      </c>
      <c r="I117" s="26">
        <f t="shared" si="22"/>
        <v>41910</v>
      </c>
      <c r="J117" s="26">
        <f t="shared" si="23"/>
        <v>41912</v>
      </c>
    </row>
    <row r="118" spans="1:10" x14ac:dyDescent="0.25">
      <c r="A118">
        <v>28</v>
      </c>
      <c r="B118" t="s">
        <v>681</v>
      </c>
      <c r="C118">
        <f t="shared" si="16"/>
        <v>2</v>
      </c>
      <c r="D118" t="str">
        <f t="shared" si="17"/>
        <v>2014</v>
      </c>
      <c r="E118" t="str">
        <f t="shared" si="18"/>
        <v>09</v>
      </c>
      <c r="F118" t="str">
        <f t="shared" si="19"/>
        <v>30</v>
      </c>
      <c r="G118">
        <f t="shared" si="20"/>
        <v>28</v>
      </c>
      <c r="H118" t="str">
        <f t="shared" si="21"/>
        <v>09</v>
      </c>
      <c r="I118" s="26">
        <f t="shared" si="22"/>
        <v>41910</v>
      </c>
      <c r="J118" s="26">
        <f t="shared" si="23"/>
        <v>41912</v>
      </c>
    </row>
    <row r="119" spans="1:10" x14ac:dyDescent="0.25">
      <c r="A119">
        <v>23</v>
      </c>
      <c r="B119" t="s">
        <v>666</v>
      </c>
      <c r="C119">
        <f t="shared" si="16"/>
        <v>2</v>
      </c>
      <c r="D119" t="str">
        <f t="shared" si="17"/>
        <v>2013</v>
      </c>
      <c r="E119" t="str">
        <f t="shared" si="18"/>
        <v>04</v>
      </c>
      <c r="F119" t="str">
        <f t="shared" si="19"/>
        <v>24</v>
      </c>
      <c r="G119">
        <f t="shared" si="20"/>
        <v>23</v>
      </c>
      <c r="H119" t="str">
        <f t="shared" si="21"/>
        <v>04</v>
      </c>
      <c r="I119" s="26">
        <f t="shared" si="22"/>
        <v>41387</v>
      </c>
      <c r="J119" s="26">
        <f t="shared" si="23"/>
        <v>41388</v>
      </c>
    </row>
    <row r="120" spans="1:10" x14ac:dyDescent="0.25">
      <c r="A120" t="s">
        <v>723</v>
      </c>
      <c r="B120" t="s">
        <v>724</v>
      </c>
      <c r="C120">
        <f t="shared" si="16"/>
        <v>5</v>
      </c>
      <c r="D120" t="str">
        <f t="shared" si="17"/>
        <v>2014</v>
      </c>
      <c r="E120" t="str">
        <f t="shared" si="18"/>
        <v>06</v>
      </c>
      <c r="F120" t="str">
        <f t="shared" si="19"/>
        <v>1</v>
      </c>
      <c r="G120" t="str">
        <f t="shared" si="20"/>
        <v>30</v>
      </c>
      <c r="H120" t="str">
        <f t="shared" si="21"/>
        <v>05</v>
      </c>
      <c r="I120" s="26">
        <f t="shared" si="22"/>
        <v>41789</v>
      </c>
      <c r="J120" s="26">
        <f t="shared" si="23"/>
        <v>41791</v>
      </c>
    </row>
    <row r="121" spans="1:10" x14ac:dyDescent="0.25">
      <c r="A121">
        <v>27</v>
      </c>
      <c r="B121" t="s">
        <v>670</v>
      </c>
      <c r="C121">
        <f t="shared" si="16"/>
        <v>2</v>
      </c>
      <c r="D121" t="str">
        <f t="shared" si="17"/>
        <v>2014</v>
      </c>
      <c r="E121" t="str">
        <f t="shared" si="18"/>
        <v>04</v>
      </c>
      <c r="F121" t="str">
        <f t="shared" si="19"/>
        <v>29</v>
      </c>
      <c r="G121">
        <f t="shared" si="20"/>
        <v>27</v>
      </c>
      <c r="H121" t="str">
        <f t="shared" si="21"/>
        <v>04</v>
      </c>
      <c r="I121" s="26">
        <f t="shared" si="22"/>
        <v>41756</v>
      </c>
      <c r="J121" s="26">
        <f t="shared" si="23"/>
        <v>41758</v>
      </c>
    </row>
    <row r="122" spans="1:10" x14ac:dyDescent="0.25">
      <c r="A122">
        <v>21</v>
      </c>
      <c r="B122" t="s">
        <v>655</v>
      </c>
      <c r="C122">
        <f t="shared" si="16"/>
        <v>2</v>
      </c>
      <c r="D122" t="str">
        <f t="shared" si="17"/>
        <v>2013</v>
      </c>
      <c r="E122" t="str">
        <f t="shared" si="18"/>
        <v>04</v>
      </c>
      <c r="F122" t="str">
        <f t="shared" si="19"/>
        <v>26</v>
      </c>
      <c r="G122">
        <f t="shared" si="20"/>
        <v>21</v>
      </c>
      <c r="H122" t="str">
        <f t="shared" si="21"/>
        <v>04</v>
      </c>
      <c r="I122" s="26">
        <f t="shared" si="22"/>
        <v>41385</v>
      </c>
      <c r="J122" s="26">
        <f t="shared" si="23"/>
        <v>41390</v>
      </c>
    </row>
    <row r="123" spans="1:10" x14ac:dyDescent="0.25">
      <c r="A123">
        <v>23</v>
      </c>
      <c r="B123" t="s">
        <v>656</v>
      </c>
      <c r="C123">
        <f t="shared" si="16"/>
        <v>2</v>
      </c>
      <c r="D123" t="str">
        <f t="shared" si="17"/>
        <v>2013</v>
      </c>
      <c r="E123" t="str">
        <f t="shared" si="18"/>
        <v>06</v>
      </c>
      <c r="F123" t="str">
        <f t="shared" si="19"/>
        <v>28</v>
      </c>
      <c r="G123">
        <f t="shared" si="20"/>
        <v>23</v>
      </c>
      <c r="H123" t="str">
        <f t="shared" si="21"/>
        <v>06</v>
      </c>
      <c r="I123" s="26">
        <f t="shared" si="22"/>
        <v>41448</v>
      </c>
      <c r="J123" s="26">
        <f t="shared" si="23"/>
        <v>41453</v>
      </c>
    </row>
    <row r="124" spans="1:10" x14ac:dyDescent="0.25">
      <c r="A124">
        <v>26</v>
      </c>
      <c r="B124" t="s">
        <v>659</v>
      </c>
      <c r="C124">
        <f t="shared" si="16"/>
        <v>2</v>
      </c>
      <c r="D124" t="str">
        <f t="shared" si="17"/>
        <v>2014</v>
      </c>
      <c r="E124" t="str">
        <f t="shared" si="18"/>
        <v>01</v>
      </c>
      <c r="F124" t="str">
        <f t="shared" si="19"/>
        <v>31</v>
      </c>
      <c r="G124">
        <f t="shared" si="20"/>
        <v>26</v>
      </c>
      <c r="H124" t="str">
        <f t="shared" si="21"/>
        <v>01</v>
      </c>
      <c r="I124" s="26">
        <f t="shared" si="22"/>
        <v>41665</v>
      </c>
      <c r="J124" s="26">
        <f t="shared" si="23"/>
        <v>41670</v>
      </c>
    </row>
    <row r="125" spans="1:10" x14ac:dyDescent="0.25">
      <c r="A125">
        <v>22</v>
      </c>
      <c r="B125" t="s">
        <v>725</v>
      </c>
      <c r="C125">
        <f t="shared" si="16"/>
        <v>2</v>
      </c>
      <c r="D125" t="str">
        <f t="shared" si="17"/>
        <v>2014</v>
      </c>
      <c r="E125" t="str">
        <f t="shared" si="18"/>
        <v>06</v>
      </c>
      <c r="F125" t="str">
        <f t="shared" si="19"/>
        <v>25</v>
      </c>
      <c r="G125">
        <f t="shared" si="20"/>
        <v>22</v>
      </c>
      <c r="H125" t="str">
        <f t="shared" si="21"/>
        <v>06</v>
      </c>
      <c r="I125" s="26">
        <f t="shared" si="22"/>
        <v>41812</v>
      </c>
      <c r="J125" s="26">
        <f t="shared" si="23"/>
        <v>41815</v>
      </c>
    </row>
    <row r="126" spans="1:10" x14ac:dyDescent="0.25">
      <c r="A126">
        <v>28</v>
      </c>
      <c r="B126" t="s">
        <v>681</v>
      </c>
      <c r="C126">
        <f t="shared" si="16"/>
        <v>2</v>
      </c>
      <c r="D126" t="str">
        <f t="shared" si="17"/>
        <v>2014</v>
      </c>
      <c r="E126" t="str">
        <f t="shared" si="18"/>
        <v>09</v>
      </c>
      <c r="F126" t="str">
        <f t="shared" si="19"/>
        <v>30</v>
      </c>
      <c r="G126">
        <f t="shared" si="20"/>
        <v>28</v>
      </c>
      <c r="H126" t="str">
        <f t="shared" si="21"/>
        <v>09</v>
      </c>
      <c r="I126" s="26">
        <f t="shared" si="22"/>
        <v>41910</v>
      </c>
      <c r="J126" s="26">
        <f t="shared" si="23"/>
        <v>41912</v>
      </c>
    </row>
    <row r="127" spans="1:10" x14ac:dyDescent="0.25">
      <c r="A127">
        <v>21</v>
      </c>
      <c r="B127" t="s">
        <v>682</v>
      </c>
      <c r="C127">
        <f t="shared" si="16"/>
        <v>2</v>
      </c>
      <c r="D127" t="str">
        <f t="shared" si="17"/>
        <v>2012</v>
      </c>
      <c r="E127" t="str">
        <f t="shared" si="18"/>
        <v>01</v>
      </c>
      <c r="F127" t="str">
        <f t="shared" si="19"/>
        <v>26</v>
      </c>
      <c r="G127">
        <f t="shared" si="20"/>
        <v>21</v>
      </c>
      <c r="H127" t="str">
        <f t="shared" si="21"/>
        <v>01</v>
      </c>
      <c r="I127" s="26">
        <f t="shared" si="22"/>
        <v>40929</v>
      </c>
      <c r="J127" s="26">
        <f t="shared" si="23"/>
        <v>40934</v>
      </c>
    </row>
    <row r="128" spans="1:10" x14ac:dyDescent="0.25">
      <c r="A128">
        <v>11</v>
      </c>
      <c r="B128" t="s">
        <v>683</v>
      </c>
      <c r="C128">
        <f t="shared" si="16"/>
        <v>2</v>
      </c>
      <c r="D128" t="str">
        <f t="shared" si="17"/>
        <v>2012</v>
      </c>
      <c r="E128" t="str">
        <f t="shared" si="18"/>
        <v>03</v>
      </c>
      <c r="F128" t="str">
        <f t="shared" si="19"/>
        <v>12</v>
      </c>
      <c r="G128">
        <f t="shared" si="20"/>
        <v>11</v>
      </c>
      <c r="H128" t="str">
        <f t="shared" si="21"/>
        <v>03</v>
      </c>
      <c r="I128" s="26">
        <f t="shared" si="22"/>
        <v>40979</v>
      </c>
      <c r="J128" s="26">
        <f t="shared" si="23"/>
        <v>40980</v>
      </c>
    </row>
    <row r="129" spans="1:10" x14ac:dyDescent="0.25">
      <c r="A129">
        <v>16</v>
      </c>
      <c r="B129" t="s">
        <v>726</v>
      </c>
      <c r="C129">
        <f t="shared" si="16"/>
        <v>2</v>
      </c>
      <c r="D129" t="str">
        <f t="shared" si="17"/>
        <v>2012</v>
      </c>
      <c r="E129" t="str">
        <f t="shared" si="18"/>
        <v>04</v>
      </c>
      <c r="F129" t="str">
        <f t="shared" si="19"/>
        <v>17</v>
      </c>
      <c r="G129">
        <f t="shared" si="20"/>
        <v>16</v>
      </c>
      <c r="H129" t="str">
        <f t="shared" si="21"/>
        <v>04</v>
      </c>
      <c r="I129" s="26">
        <f t="shared" si="22"/>
        <v>41015</v>
      </c>
      <c r="J129" s="26">
        <f t="shared" si="23"/>
        <v>41016</v>
      </c>
    </row>
    <row r="130" spans="1:10" x14ac:dyDescent="0.25">
      <c r="A130">
        <v>22</v>
      </c>
      <c r="B130" t="s">
        <v>684</v>
      </c>
      <c r="C130">
        <f t="shared" si="16"/>
        <v>2</v>
      </c>
      <c r="D130" t="str">
        <f t="shared" si="17"/>
        <v>2012</v>
      </c>
      <c r="E130" t="str">
        <f t="shared" si="18"/>
        <v>04</v>
      </c>
      <c r="F130" t="str">
        <f t="shared" si="19"/>
        <v>27</v>
      </c>
      <c r="G130">
        <f t="shared" ref="G130:G161" si="24">IF(C130&lt;=2,A130,IF(C130&lt;=5,LEFT(A130,FIND(".",A130)-1),F130))</f>
        <v>22</v>
      </c>
      <c r="H130" t="str">
        <f t="shared" ref="H130:H161" si="25">IF(C130&lt;=2,E130,IF(C130&lt;=5,RIGHT(A130,2),E130))</f>
        <v>04</v>
      </c>
      <c r="I130" s="26">
        <f t="shared" ref="I130:I161" si="26">DATE(D130,H130,G130)</f>
        <v>41021</v>
      </c>
      <c r="J130" s="26">
        <f t="shared" ref="J130:J161" si="27">DATE(D130,E130,F130)</f>
        <v>41026</v>
      </c>
    </row>
    <row r="131" spans="1:10" x14ac:dyDescent="0.25">
      <c r="A131">
        <v>20</v>
      </c>
      <c r="B131" t="s">
        <v>685</v>
      </c>
      <c r="C131">
        <f t="shared" ref="C131:C185" si="28">LEN(A131)</f>
        <v>2</v>
      </c>
      <c r="D131" t="str">
        <f t="shared" ref="D131:D185" si="29">RIGHT(B131,4)</f>
        <v>2012</v>
      </c>
      <c r="E131" t="str">
        <f t="shared" ref="E131:E185" si="30">MID(B131,FIND(".",B131)+1,2)</f>
        <v>05</v>
      </c>
      <c r="F131" t="str">
        <f t="shared" ref="F131:F185" si="31">LEFT(B131,FIND(".",B131)-1)</f>
        <v>21</v>
      </c>
      <c r="G131">
        <f t="shared" si="24"/>
        <v>20</v>
      </c>
      <c r="H131" t="str">
        <f t="shared" si="25"/>
        <v>05</v>
      </c>
      <c r="I131" s="26">
        <f t="shared" si="26"/>
        <v>41049</v>
      </c>
      <c r="J131" s="26">
        <f t="shared" si="27"/>
        <v>41050</v>
      </c>
    </row>
    <row r="132" spans="1:10" x14ac:dyDescent="0.25">
      <c r="A132">
        <v>24</v>
      </c>
      <c r="B132" t="s">
        <v>686</v>
      </c>
      <c r="C132">
        <f t="shared" si="28"/>
        <v>2</v>
      </c>
      <c r="D132" t="str">
        <f t="shared" si="29"/>
        <v>2012</v>
      </c>
      <c r="E132" t="str">
        <f t="shared" si="30"/>
        <v>06</v>
      </c>
      <c r="F132" t="str">
        <f t="shared" si="31"/>
        <v>29</v>
      </c>
      <c r="G132">
        <f t="shared" si="24"/>
        <v>24</v>
      </c>
      <c r="H132" t="str">
        <f t="shared" si="25"/>
        <v>06</v>
      </c>
      <c r="I132" s="26">
        <f t="shared" si="26"/>
        <v>41084</v>
      </c>
      <c r="J132" s="26">
        <f t="shared" si="27"/>
        <v>41089</v>
      </c>
    </row>
    <row r="133" spans="1:10" x14ac:dyDescent="0.25">
      <c r="A133">
        <v>5</v>
      </c>
      <c r="B133" t="s">
        <v>687</v>
      </c>
      <c r="C133">
        <f t="shared" si="28"/>
        <v>1</v>
      </c>
      <c r="D133" t="str">
        <f t="shared" si="29"/>
        <v>2012</v>
      </c>
      <c r="E133" t="str">
        <f t="shared" si="30"/>
        <v>09</v>
      </c>
      <c r="F133" t="str">
        <f t="shared" si="31"/>
        <v>6</v>
      </c>
      <c r="G133">
        <f t="shared" si="24"/>
        <v>5</v>
      </c>
      <c r="H133" t="str">
        <f t="shared" si="25"/>
        <v>09</v>
      </c>
      <c r="I133" s="26">
        <f t="shared" si="26"/>
        <v>41157</v>
      </c>
      <c r="J133" s="26">
        <f t="shared" si="27"/>
        <v>41158</v>
      </c>
    </row>
    <row r="134" spans="1:10" x14ac:dyDescent="0.25">
      <c r="A134" t="s">
        <v>688</v>
      </c>
      <c r="B134" t="s">
        <v>689</v>
      </c>
      <c r="C134">
        <f t="shared" si="28"/>
        <v>5</v>
      </c>
      <c r="D134" t="str">
        <f t="shared" si="29"/>
        <v>2012</v>
      </c>
      <c r="E134" t="str">
        <f t="shared" si="30"/>
        <v>10</v>
      </c>
      <c r="F134" t="str">
        <f t="shared" si="31"/>
        <v>3</v>
      </c>
      <c r="G134" t="str">
        <f t="shared" si="24"/>
        <v>30</v>
      </c>
      <c r="H134" t="str">
        <f t="shared" si="25"/>
        <v>09</v>
      </c>
      <c r="I134" s="26">
        <f t="shared" si="26"/>
        <v>41182</v>
      </c>
      <c r="J134" s="26">
        <f t="shared" si="27"/>
        <v>41185</v>
      </c>
    </row>
    <row r="135" spans="1:10" x14ac:dyDescent="0.25">
      <c r="A135">
        <v>11</v>
      </c>
      <c r="B135" t="s">
        <v>711</v>
      </c>
      <c r="C135">
        <f t="shared" si="28"/>
        <v>2</v>
      </c>
      <c r="D135" t="str">
        <f t="shared" si="29"/>
        <v>2012</v>
      </c>
      <c r="E135" t="str">
        <f t="shared" si="30"/>
        <v>11</v>
      </c>
      <c r="F135" t="str">
        <f t="shared" si="31"/>
        <v>12</v>
      </c>
      <c r="G135">
        <f t="shared" si="24"/>
        <v>11</v>
      </c>
      <c r="H135" t="str">
        <f t="shared" si="25"/>
        <v>11</v>
      </c>
      <c r="I135" s="26">
        <f t="shared" si="26"/>
        <v>41224</v>
      </c>
      <c r="J135" s="26">
        <f t="shared" si="27"/>
        <v>41225</v>
      </c>
    </row>
    <row r="136" spans="1:10" x14ac:dyDescent="0.25">
      <c r="A136">
        <v>27</v>
      </c>
      <c r="B136" t="s">
        <v>727</v>
      </c>
      <c r="C136">
        <f t="shared" si="28"/>
        <v>2</v>
      </c>
      <c r="D136" t="str">
        <f t="shared" si="29"/>
        <v>2012</v>
      </c>
      <c r="E136" t="str">
        <f t="shared" si="30"/>
        <v>11</v>
      </c>
      <c r="F136" t="str">
        <f t="shared" si="31"/>
        <v>28</v>
      </c>
      <c r="G136">
        <f t="shared" si="24"/>
        <v>27</v>
      </c>
      <c r="H136" t="str">
        <f t="shared" si="25"/>
        <v>11</v>
      </c>
      <c r="I136" s="26">
        <f t="shared" si="26"/>
        <v>41240</v>
      </c>
      <c r="J136" s="26">
        <f t="shared" si="27"/>
        <v>41241</v>
      </c>
    </row>
    <row r="137" spans="1:10" x14ac:dyDescent="0.25">
      <c r="A137">
        <v>10</v>
      </c>
      <c r="B137" t="s">
        <v>690</v>
      </c>
      <c r="C137">
        <f t="shared" si="28"/>
        <v>2</v>
      </c>
      <c r="D137" t="str">
        <f t="shared" si="29"/>
        <v>2012</v>
      </c>
      <c r="E137" t="str">
        <f t="shared" si="30"/>
        <v>12</v>
      </c>
      <c r="F137" t="str">
        <f t="shared" si="31"/>
        <v>12</v>
      </c>
      <c r="G137">
        <f t="shared" si="24"/>
        <v>10</v>
      </c>
      <c r="H137" t="str">
        <f t="shared" si="25"/>
        <v>12</v>
      </c>
      <c r="I137" s="26">
        <f t="shared" si="26"/>
        <v>41253</v>
      </c>
      <c r="J137" s="26">
        <f t="shared" si="27"/>
        <v>41255</v>
      </c>
    </row>
    <row r="138" spans="1:10" x14ac:dyDescent="0.25">
      <c r="A138">
        <v>20</v>
      </c>
      <c r="B138" t="s">
        <v>673</v>
      </c>
      <c r="C138">
        <f t="shared" si="28"/>
        <v>2</v>
      </c>
      <c r="D138" t="str">
        <f t="shared" si="29"/>
        <v>2013</v>
      </c>
      <c r="E138" t="str">
        <f t="shared" si="30"/>
        <v>01</v>
      </c>
      <c r="F138" t="str">
        <f t="shared" si="31"/>
        <v>24</v>
      </c>
      <c r="G138">
        <f t="shared" si="24"/>
        <v>20</v>
      </c>
      <c r="H138" t="str">
        <f t="shared" si="25"/>
        <v>01</v>
      </c>
      <c r="I138" s="26">
        <f t="shared" si="26"/>
        <v>41294</v>
      </c>
      <c r="J138" s="26">
        <f t="shared" si="27"/>
        <v>41298</v>
      </c>
    </row>
    <row r="139" spans="1:10" x14ac:dyDescent="0.25">
      <c r="A139">
        <v>28</v>
      </c>
      <c r="B139" t="s">
        <v>728</v>
      </c>
      <c r="C139">
        <f t="shared" si="28"/>
        <v>2</v>
      </c>
      <c r="D139" t="str">
        <f t="shared" si="29"/>
        <v>2013</v>
      </c>
      <c r="E139" t="str">
        <f t="shared" si="30"/>
        <v>01</v>
      </c>
      <c r="F139" t="str">
        <f t="shared" si="31"/>
        <v>30</v>
      </c>
      <c r="G139">
        <f t="shared" si="24"/>
        <v>28</v>
      </c>
      <c r="H139" t="str">
        <f t="shared" si="25"/>
        <v>01</v>
      </c>
      <c r="I139" s="26">
        <f t="shared" si="26"/>
        <v>41302</v>
      </c>
      <c r="J139" s="26">
        <f t="shared" si="27"/>
        <v>41304</v>
      </c>
    </row>
    <row r="140" spans="1:10" x14ac:dyDescent="0.25">
      <c r="A140">
        <v>10</v>
      </c>
      <c r="B140" t="s">
        <v>691</v>
      </c>
      <c r="C140">
        <f t="shared" si="28"/>
        <v>2</v>
      </c>
      <c r="D140" t="str">
        <f t="shared" si="29"/>
        <v>2013</v>
      </c>
      <c r="E140" t="str">
        <f t="shared" si="30"/>
        <v>03</v>
      </c>
      <c r="F140" t="str">
        <f t="shared" si="31"/>
        <v>13</v>
      </c>
      <c r="G140">
        <f t="shared" si="24"/>
        <v>10</v>
      </c>
      <c r="H140" t="str">
        <f t="shared" si="25"/>
        <v>03</v>
      </c>
      <c r="I140" s="26">
        <f t="shared" si="26"/>
        <v>41343</v>
      </c>
      <c r="J140" s="26">
        <f t="shared" si="27"/>
        <v>41346</v>
      </c>
    </row>
    <row r="141" spans="1:10" x14ac:dyDescent="0.25">
      <c r="A141">
        <v>18</v>
      </c>
      <c r="B141" t="s">
        <v>692</v>
      </c>
      <c r="C141">
        <f t="shared" si="28"/>
        <v>2</v>
      </c>
      <c r="D141" t="str">
        <f t="shared" si="29"/>
        <v>2013</v>
      </c>
      <c r="E141" t="str">
        <f t="shared" si="30"/>
        <v>03</v>
      </c>
      <c r="F141" t="str">
        <f t="shared" si="31"/>
        <v>19</v>
      </c>
      <c r="G141">
        <f t="shared" si="24"/>
        <v>18</v>
      </c>
      <c r="H141" t="str">
        <f t="shared" si="25"/>
        <v>03</v>
      </c>
      <c r="I141" s="26">
        <f t="shared" si="26"/>
        <v>41351</v>
      </c>
      <c r="J141" s="26">
        <f t="shared" si="27"/>
        <v>41352</v>
      </c>
    </row>
    <row r="142" spans="1:10" x14ac:dyDescent="0.25">
      <c r="A142">
        <v>21</v>
      </c>
      <c r="B142" t="s">
        <v>655</v>
      </c>
      <c r="C142">
        <f t="shared" si="28"/>
        <v>2</v>
      </c>
      <c r="D142" t="str">
        <f t="shared" si="29"/>
        <v>2013</v>
      </c>
      <c r="E142" t="str">
        <f t="shared" si="30"/>
        <v>04</v>
      </c>
      <c r="F142" t="str">
        <f t="shared" si="31"/>
        <v>26</v>
      </c>
      <c r="G142">
        <f t="shared" si="24"/>
        <v>21</v>
      </c>
      <c r="H142" t="str">
        <f t="shared" si="25"/>
        <v>04</v>
      </c>
      <c r="I142" s="26">
        <f t="shared" si="26"/>
        <v>41385</v>
      </c>
      <c r="J142" s="26">
        <f t="shared" si="27"/>
        <v>41390</v>
      </c>
    </row>
    <row r="143" spans="1:10" x14ac:dyDescent="0.25">
      <c r="A143">
        <v>20</v>
      </c>
      <c r="B143" t="s">
        <v>729</v>
      </c>
      <c r="C143">
        <f t="shared" si="28"/>
        <v>2</v>
      </c>
      <c r="D143" t="str">
        <f t="shared" si="29"/>
        <v>2013</v>
      </c>
      <c r="E143" t="str">
        <f t="shared" si="30"/>
        <v>05</v>
      </c>
      <c r="F143" t="str">
        <f t="shared" si="31"/>
        <v>23</v>
      </c>
      <c r="G143">
        <f t="shared" si="24"/>
        <v>20</v>
      </c>
      <c r="H143" t="str">
        <f t="shared" si="25"/>
        <v>05</v>
      </c>
      <c r="I143" s="26">
        <f t="shared" si="26"/>
        <v>41414</v>
      </c>
      <c r="J143" s="26">
        <f t="shared" si="27"/>
        <v>41417</v>
      </c>
    </row>
    <row r="144" spans="1:10" x14ac:dyDescent="0.25">
      <c r="A144">
        <v>23</v>
      </c>
      <c r="B144" t="s">
        <v>679</v>
      </c>
      <c r="C144">
        <f t="shared" si="28"/>
        <v>2</v>
      </c>
      <c r="D144" t="str">
        <f t="shared" si="29"/>
        <v>2013</v>
      </c>
      <c r="E144" t="str">
        <f t="shared" si="30"/>
        <v>06</v>
      </c>
      <c r="F144" t="str">
        <f t="shared" si="31"/>
        <v>27</v>
      </c>
      <c r="G144">
        <f t="shared" si="24"/>
        <v>23</v>
      </c>
      <c r="H144" t="str">
        <f t="shared" si="25"/>
        <v>06</v>
      </c>
      <c r="I144" s="26">
        <f t="shared" si="26"/>
        <v>41448</v>
      </c>
      <c r="J144" s="26">
        <f t="shared" si="27"/>
        <v>41452</v>
      </c>
    </row>
    <row r="145" spans="1:10" x14ac:dyDescent="0.25">
      <c r="A145" t="s">
        <v>657</v>
      </c>
      <c r="B145" t="s">
        <v>694</v>
      </c>
      <c r="C145">
        <f t="shared" si="28"/>
        <v>5</v>
      </c>
      <c r="D145" t="str">
        <f t="shared" si="29"/>
        <v>2013</v>
      </c>
      <c r="E145" t="str">
        <f t="shared" si="30"/>
        <v>10</v>
      </c>
      <c r="F145" t="str">
        <f t="shared" si="31"/>
        <v>2</v>
      </c>
      <c r="G145" t="str">
        <f t="shared" si="24"/>
        <v>29</v>
      </c>
      <c r="H145" t="str">
        <f t="shared" si="25"/>
        <v>09</v>
      </c>
      <c r="I145" s="26">
        <f t="shared" si="26"/>
        <v>41546</v>
      </c>
      <c r="J145" s="26">
        <f t="shared" si="27"/>
        <v>41549</v>
      </c>
    </row>
    <row r="146" spans="1:10" x14ac:dyDescent="0.25">
      <c r="A146">
        <v>16</v>
      </c>
      <c r="B146" t="s">
        <v>730</v>
      </c>
      <c r="C146">
        <f t="shared" si="28"/>
        <v>2</v>
      </c>
      <c r="D146" t="str">
        <f t="shared" si="29"/>
        <v>2013</v>
      </c>
      <c r="E146" t="str">
        <f t="shared" si="30"/>
        <v>10</v>
      </c>
      <c r="F146" t="str">
        <f t="shared" si="31"/>
        <v>18</v>
      </c>
      <c r="G146">
        <f t="shared" si="24"/>
        <v>16</v>
      </c>
      <c r="H146" t="str">
        <f t="shared" si="25"/>
        <v>10</v>
      </c>
      <c r="I146" s="26">
        <f t="shared" si="26"/>
        <v>41563</v>
      </c>
      <c r="J146" s="26">
        <f t="shared" si="27"/>
        <v>41565</v>
      </c>
    </row>
    <row r="147" spans="1:10" x14ac:dyDescent="0.25">
      <c r="A147">
        <v>11</v>
      </c>
      <c r="B147" t="s">
        <v>695</v>
      </c>
      <c r="C147">
        <f t="shared" si="28"/>
        <v>2</v>
      </c>
      <c r="D147" t="str">
        <f t="shared" si="29"/>
        <v>2013</v>
      </c>
      <c r="E147" t="str">
        <f t="shared" si="30"/>
        <v>12</v>
      </c>
      <c r="F147" t="str">
        <f t="shared" si="31"/>
        <v>12</v>
      </c>
      <c r="G147">
        <f t="shared" si="24"/>
        <v>11</v>
      </c>
      <c r="H147" t="str">
        <f t="shared" si="25"/>
        <v>12</v>
      </c>
      <c r="I147" s="26">
        <f t="shared" si="26"/>
        <v>41619</v>
      </c>
      <c r="J147" s="26">
        <f t="shared" si="27"/>
        <v>41620</v>
      </c>
    </row>
    <row r="148" spans="1:10" x14ac:dyDescent="0.25">
      <c r="A148">
        <v>20</v>
      </c>
      <c r="B148" t="s">
        <v>731</v>
      </c>
      <c r="C148">
        <f t="shared" si="28"/>
        <v>2</v>
      </c>
      <c r="D148" t="str">
        <f t="shared" si="29"/>
        <v>2014</v>
      </c>
      <c r="E148" t="str">
        <f t="shared" si="30"/>
        <v>01</v>
      </c>
      <c r="F148" t="str">
        <f t="shared" si="31"/>
        <v>22</v>
      </c>
      <c r="G148">
        <f t="shared" si="24"/>
        <v>20</v>
      </c>
      <c r="H148" t="str">
        <f t="shared" si="25"/>
        <v>01</v>
      </c>
      <c r="I148" s="26">
        <f t="shared" si="26"/>
        <v>41659</v>
      </c>
      <c r="J148" s="26">
        <f t="shared" si="27"/>
        <v>41661</v>
      </c>
    </row>
    <row r="149" spans="1:10" x14ac:dyDescent="0.25">
      <c r="A149">
        <v>26</v>
      </c>
      <c r="B149" t="s">
        <v>659</v>
      </c>
      <c r="C149">
        <f t="shared" si="28"/>
        <v>2</v>
      </c>
      <c r="D149" t="str">
        <f t="shared" si="29"/>
        <v>2014</v>
      </c>
      <c r="E149" t="str">
        <f t="shared" si="30"/>
        <v>01</v>
      </c>
      <c r="F149" t="str">
        <f t="shared" si="31"/>
        <v>31</v>
      </c>
      <c r="G149">
        <f t="shared" si="24"/>
        <v>26</v>
      </c>
      <c r="H149" t="str">
        <f t="shared" si="25"/>
        <v>01</v>
      </c>
      <c r="I149" s="26">
        <f t="shared" si="26"/>
        <v>41665</v>
      </c>
      <c r="J149" s="26">
        <f t="shared" si="27"/>
        <v>41670</v>
      </c>
    </row>
    <row r="150" spans="1:10" x14ac:dyDescent="0.25">
      <c r="A150">
        <v>21</v>
      </c>
      <c r="B150" t="s">
        <v>732</v>
      </c>
      <c r="C150">
        <f t="shared" si="28"/>
        <v>2</v>
      </c>
      <c r="D150" t="str">
        <f t="shared" si="29"/>
        <v>2014</v>
      </c>
      <c r="E150" t="str">
        <f t="shared" si="30"/>
        <v>06</v>
      </c>
      <c r="F150" t="str">
        <f t="shared" si="31"/>
        <v>26</v>
      </c>
      <c r="G150">
        <f t="shared" si="24"/>
        <v>21</v>
      </c>
      <c r="H150" t="str">
        <f t="shared" si="25"/>
        <v>06</v>
      </c>
      <c r="I150" s="26">
        <f t="shared" si="26"/>
        <v>41811</v>
      </c>
      <c r="J150" s="26">
        <f t="shared" si="27"/>
        <v>41816</v>
      </c>
    </row>
    <row r="151" spans="1:10" x14ac:dyDescent="0.25">
      <c r="A151">
        <v>28</v>
      </c>
      <c r="B151" t="s">
        <v>681</v>
      </c>
      <c r="C151">
        <f t="shared" si="28"/>
        <v>2</v>
      </c>
      <c r="D151" t="str">
        <f t="shared" si="29"/>
        <v>2014</v>
      </c>
      <c r="E151" t="str">
        <f t="shared" si="30"/>
        <v>09</v>
      </c>
      <c r="F151" t="str">
        <f t="shared" si="31"/>
        <v>30</v>
      </c>
      <c r="G151">
        <f t="shared" si="24"/>
        <v>28</v>
      </c>
      <c r="H151" t="str">
        <f t="shared" si="25"/>
        <v>09</v>
      </c>
      <c r="I151" s="26">
        <f t="shared" si="26"/>
        <v>41910</v>
      </c>
      <c r="J151" s="26">
        <f t="shared" si="27"/>
        <v>41912</v>
      </c>
    </row>
    <row r="152" spans="1:10" x14ac:dyDescent="0.25">
      <c r="A152">
        <v>26</v>
      </c>
      <c r="B152" t="s">
        <v>733</v>
      </c>
      <c r="C152">
        <f t="shared" si="28"/>
        <v>2</v>
      </c>
      <c r="D152" t="str">
        <f t="shared" si="29"/>
        <v>2014</v>
      </c>
      <c r="E152" t="str">
        <f t="shared" si="30"/>
        <v>10</v>
      </c>
      <c r="F152" t="str">
        <f t="shared" si="31"/>
        <v>28</v>
      </c>
      <c r="G152">
        <f t="shared" si="24"/>
        <v>26</v>
      </c>
      <c r="H152" t="str">
        <f t="shared" si="25"/>
        <v>10</v>
      </c>
      <c r="I152" s="26">
        <f t="shared" si="26"/>
        <v>41938</v>
      </c>
      <c r="J152" s="26">
        <f t="shared" si="27"/>
        <v>41940</v>
      </c>
    </row>
    <row r="153" spans="1:10" x14ac:dyDescent="0.25">
      <c r="A153" t="s">
        <v>698</v>
      </c>
      <c r="B153" t="s">
        <v>699</v>
      </c>
      <c r="C153">
        <f t="shared" si="28"/>
        <v>5</v>
      </c>
      <c r="D153" t="str">
        <f t="shared" si="29"/>
        <v>2014</v>
      </c>
      <c r="E153" t="str">
        <f t="shared" si="30"/>
        <v>11</v>
      </c>
      <c r="F153" t="str">
        <f t="shared" si="31"/>
        <v>1</v>
      </c>
      <c r="G153" t="str">
        <f t="shared" si="24"/>
        <v>29</v>
      </c>
      <c r="H153" t="str">
        <f t="shared" si="25"/>
        <v>10</v>
      </c>
      <c r="I153" s="26">
        <f t="shared" si="26"/>
        <v>41941</v>
      </c>
      <c r="J153" s="26">
        <f t="shared" si="27"/>
        <v>41944</v>
      </c>
    </row>
    <row r="154" spans="1:10" x14ac:dyDescent="0.25">
      <c r="A154">
        <v>22</v>
      </c>
      <c r="B154" t="s">
        <v>734</v>
      </c>
      <c r="C154">
        <f t="shared" si="28"/>
        <v>2</v>
      </c>
      <c r="D154" t="str">
        <f t="shared" si="29"/>
        <v>2014</v>
      </c>
      <c r="E154" t="str">
        <f t="shared" si="30"/>
        <v>06</v>
      </c>
      <c r="F154" t="str">
        <f t="shared" si="31"/>
        <v>23</v>
      </c>
      <c r="G154">
        <f t="shared" si="24"/>
        <v>22</v>
      </c>
      <c r="H154" t="str">
        <f t="shared" si="25"/>
        <v>06</v>
      </c>
      <c r="I154" s="26">
        <f t="shared" si="26"/>
        <v>41812</v>
      </c>
      <c r="J154" s="26">
        <f t="shared" si="27"/>
        <v>41813</v>
      </c>
    </row>
    <row r="155" spans="1:10" x14ac:dyDescent="0.25">
      <c r="A155">
        <v>10</v>
      </c>
      <c r="B155" t="s">
        <v>735</v>
      </c>
      <c r="C155">
        <f t="shared" si="28"/>
        <v>2</v>
      </c>
      <c r="D155" t="str">
        <f t="shared" si="29"/>
        <v>2014</v>
      </c>
      <c r="E155" t="str">
        <f t="shared" si="30"/>
        <v>04</v>
      </c>
      <c r="F155" t="str">
        <f t="shared" si="31"/>
        <v>12</v>
      </c>
      <c r="G155">
        <f t="shared" si="24"/>
        <v>10</v>
      </c>
      <c r="H155" t="str">
        <f t="shared" si="25"/>
        <v>04</v>
      </c>
      <c r="I155" s="26">
        <f t="shared" si="26"/>
        <v>41739</v>
      </c>
      <c r="J155" s="26">
        <f t="shared" si="27"/>
        <v>41741</v>
      </c>
    </row>
    <row r="156" spans="1:10" x14ac:dyDescent="0.25">
      <c r="A156" t="s">
        <v>736</v>
      </c>
      <c r="B156" t="s">
        <v>737</v>
      </c>
      <c r="C156">
        <f t="shared" si="28"/>
        <v>5</v>
      </c>
      <c r="D156" t="str">
        <f t="shared" si="29"/>
        <v>2014</v>
      </c>
      <c r="E156" t="str">
        <f t="shared" si="30"/>
        <v>06</v>
      </c>
      <c r="F156" t="str">
        <f t="shared" si="31"/>
        <v>2</v>
      </c>
      <c r="G156" t="str">
        <f t="shared" si="24"/>
        <v>29</v>
      </c>
      <c r="H156" t="str">
        <f t="shared" si="25"/>
        <v>05</v>
      </c>
      <c r="I156" s="26">
        <f t="shared" si="26"/>
        <v>41788</v>
      </c>
      <c r="J156" s="26">
        <f t="shared" si="27"/>
        <v>41792</v>
      </c>
    </row>
    <row r="157" spans="1:10" x14ac:dyDescent="0.25">
      <c r="A157">
        <v>9</v>
      </c>
      <c r="B157" t="s">
        <v>711</v>
      </c>
      <c r="C157">
        <f t="shared" si="28"/>
        <v>1</v>
      </c>
      <c r="D157" t="str">
        <f t="shared" si="29"/>
        <v>2012</v>
      </c>
      <c r="E157" t="str">
        <f t="shared" si="30"/>
        <v>11</v>
      </c>
      <c r="F157" t="str">
        <f t="shared" si="31"/>
        <v>12</v>
      </c>
      <c r="G157">
        <f t="shared" si="24"/>
        <v>9</v>
      </c>
      <c r="H157" t="str">
        <f t="shared" si="25"/>
        <v>11</v>
      </c>
      <c r="I157" s="26">
        <f t="shared" si="26"/>
        <v>41222</v>
      </c>
      <c r="J157" s="26">
        <f t="shared" si="27"/>
        <v>41225</v>
      </c>
    </row>
    <row r="158" spans="1:10" x14ac:dyDescent="0.25">
      <c r="A158">
        <v>14</v>
      </c>
      <c r="B158" t="s">
        <v>671</v>
      </c>
      <c r="C158">
        <f t="shared" si="28"/>
        <v>2</v>
      </c>
      <c r="D158" t="str">
        <f t="shared" si="29"/>
        <v>2014</v>
      </c>
      <c r="E158" t="str">
        <f t="shared" si="30"/>
        <v>10</v>
      </c>
      <c r="F158" t="str">
        <f t="shared" si="31"/>
        <v>16</v>
      </c>
      <c r="G158">
        <f t="shared" si="24"/>
        <v>14</v>
      </c>
      <c r="H158" t="str">
        <f t="shared" si="25"/>
        <v>10</v>
      </c>
      <c r="I158" s="26">
        <f t="shared" si="26"/>
        <v>41926</v>
      </c>
      <c r="J158" s="26">
        <f t="shared" si="27"/>
        <v>41928</v>
      </c>
    </row>
    <row r="159" spans="1:10" x14ac:dyDescent="0.25">
      <c r="A159">
        <v>19</v>
      </c>
      <c r="B159" t="s">
        <v>738</v>
      </c>
      <c r="C159">
        <f t="shared" si="28"/>
        <v>2</v>
      </c>
      <c r="D159" t="str">
        <f t="shared" si="29"/>
        <v>2011</v>
      </c>
      <c r="E159" t="str">
        <f t="shared" si="30"/>
        <v>11</v>
      </c>
      <c r="F159" t="str">
        <f t="shared" si="31"/>
        <v>20</v>
      </c>
      <c r="G159">
        <f t="shared" si="24"/>
        <v>19</v>
      </c>
      <c r="H159" t="str">
        <f t="shared" si="25"/>
        <v>11</v>
      </c>
      <c r="I159" s="26">
        <f t="shared" si="26"/>
        <v>40866</v>
      </c>
      <c r="J159" s="26">
        <f t="shared" si="27"/>
        <v>40867</v>
      </c>
    </row>
    <row r="160" spans="1:10" x14ac:dyDescent="0.25">
      <c r="A160">
        <v>15</v>
      </c>
      <c r="B160" t="s">
        <v>678</v>
      </c>
      <c r="C160">
        <f t="shared" si="28"/>
        <v>2</v>
      </c>
      <c r="D160" t="str">
        <f t="shared" si="29"/>
        <v>2012</v>
      </c>
      <c r="E160" t="str">
        <f t="shared" si="30"/>
        <v>09</v>
      </c>
      <c r="F160" t="str">
        <f t="shared" si="31"/>
        <v>17</v>
      </c>
      <c r="G160">
        <f t="shared" si="24"/>
        <v>15</v>
      </c>
      <c r="H160" t="str">
        <f t="shared" si="25"/>
        <v>09</v>
      </c>
      <c r="I160" s="26">
        <f t="shared" si="26"/>
        <v>41167</v>
      </c>
      <c r="J160" s="26">
        <f t="shared" si="27"/>
        <v>41169</v>
      </c>
    </row>
    <row r="161" spans="1:10" x14ac:dyDescent="0.25">
      <c r="A161">
        <v>10</v>
      </c>
      <c r="B161" t="s">
        <v>735</v>
      </c>
      <c r="C161">
        <f t="shared" si="28"/>
        <v>2</v>
      </c>
      <c r="D161" t="str">
        <f t="shared" si="29"/>
        <v>2014</v>
      </c>
      <c r="E161" t="str">
        <f t="shared" si="30"/>
        <v>04</v>
      </c>
      <c r="F161" t="str">
        <f t="shared" si="31"/>
        <v>12</v>
      </c>
      <c r="G161">
        <f t="shared" si="24"/>
        <v>10</v>
      </c>
      <c r="H161" t="str">
        <f t="shared" si="25"/>
        <v>04</v>
      </c>
      <c r="I161" s="26">
        <f t="shared" si="26"/>
        <v>41739</v>
      </c>
      <c r="J161" s="26">
        <f t="shared" si="27"/>
        <v>41741</v>
      </c>
    </row>
    <row r="162" spans="1:10" x14ac:dyDescent="0.25">
      <c r="A162" t="s">
        <v>723</v>
      </c>
      <c r="B162" t="s">
        <v>737</v>
      </c>
      <c r="C162">
        <f t="shared" si="28"/>
        <v>5</v>
      </c>
      <c r="D162" t="str">
        <f t="shared" si="29"/>
        <v>2014</v>
      </c>
      <c r="E162" t="str">
        <f t="shared" si="30"/>
        <v>06</v>
      </c>
      <c r="F162" t="str">
        <f t="shared" si="31"/>
        <v>2</v>
      </c>
      <c r="G162" t="str">
        <f t="shared" ref="G162:G193" si="32">IF(C162&lt;=2,A162,IF(C162&lt;=5,LEFT(A162,FIND(".",A162)-1),F162))</f>
        <v>30</v>
      </c>
      <c r="H162" t="str">
        <f t="shared" ref="H162:H185" si="33">IF(C162&lt;=2,E162,IF(C162&lt;=5,RIGHT(A162,2),E162))</f>
        <v>05</v>
      </c>
      <c r="I162" s="26">
        <f t="shared" ref="I162:I193" si="34">DATE(D162,H162,G162)</f>
        <v>41789</v>
      </c>
      <c r="J162" s="26">
        <f t="shared" ref="J162:J185" si="35">DATE(D162,E162,F162)</f>
        <v>41792</v>
      </c>
    </row>
    <row r="163" spans="1:10" x14ac:dyDescent="0.25">
      <c r="A163">
        <v>14</v>
      </c>
      <c r="B163" t="s">
        <v>671</v>
      </c>
      <c r="C163">
        <f t="shared" si="28"/>
        <v>2</v>
      </c>
      <c r="D163" t="str">
        <f t="shared" si="29"/>
        <v>2014</v>
      </c>
      <c r="E163" t="str">
        <f t="shared" si="30"/>
        <v>10</v>
      </c>
      <c r="F163" t="str">
        <f t="shared" si="31"/>
        <v>16</v>
      </c>
      <c r="G163">
        <f t="shared" si="32"/>
        <v>14</v>
      </c>
      <c r="H163" t="str">
        <f t="shared" si="33"/>
        <v>10</v>
      </c>
      <c r="I163" s="26">
        <f t="shared" si="34"/>
        <v>41926</v>
      </c>
      <c r="J163" s="26">
        <f t="shared" si="35"/>
        <v>41928</v>
      </c>
    </row>
    <row r="164" spans="1:10" x14ac:dyDescent="0.25">
      <c r="A164" t="s">
        <v>479</v>
      </c>
      <c r="B164" t="s">
        <v>479</v>
      </c>
      <c r="C164">
        <f t="shared" si="28"/>
        <v>10</v>
      </c>
      <c r="D164" t="str">
        <f t="shared" si="29"/>
        <v>2012</v>
      </c>
      <c r="E164" t="str">
        <f t="shared" si="30"/>
        <v>10</v>
      </c>
      <c r="F164" t="str">
        <f t="shared" si="31"/>
        <v>19</v>
      </c>
      <c r="G164" t="str">
        <f t="shared" si="32"/>
        <v>19</v>
      </c>
      <c r="H164" t="str">
        <f t="shared" si="33"/>
        <v>10</v>
      </c>
      <c r="I164" s="26">
        <f t="shared" si="34"/>
        <v>41201</v>
      </c>
      <c r="J164" s="26">
        <f t="shared" si="35"/>
        <v>41201</v>
      </c>
    </row>
    <row r="165" spans="1:10" x14ac:dyDescent="0.25">
      <c r="A165" t="s">
        <v>485</v>
      </c>
      <c r="B165" t="s">
        <v>485</v>
      </c>
      <c r="C165">
        <f t="shared" si="28"/>
        <v>10</v>
      </c>
      <c r="D165" t="str">
        <f t="shared" si="29"/>
        <v>2012</v>
      </c>
      <c r="E165" t="str">
        <f t="shared" si="30"/>
        <v>11</v>
      </c>
      <c r="F165" t="str">
        <f t="shared" si="31"/>
        <v>29</v>
      </c>
      <c r="G165" t="str">
        <f t="shared" si="32"/>
        <v>29</v>
      </c>
      <c r="H165" t="str">
        <f t="shared" si="33"/>
        <v>11</v>
      </c>
      <c r="I165" s="26">
        <f t="shared" si="34"/>
        <v>41242</v>
      </c>
      <c r="J165" s="26">
        <f t="shared" si="35"/>
        <v>41242</v>
      </c>
    </row>
    <row r="166" spans="1:10" x14ac:dyDescent="0.25">
      <c r="A166">
        <v>5</v>
      </c>
      <c r="B166" t="s">
        <v>739</v>
      </c>
      <c r="C166">
        <f t="shared" si="28"/>
        <v>1</v>
      </c>
      <c r="D166" t="str">
        <f t="shared" si="29"/>
        <v>2012</v>
      </c>
      <c r="E166" t="str">
        <f t="shared" si="30"/>
        <v>06</v>
      </c>
      <c r="F166" t="str">
        <f t="shared" si="31"/>
        <v>7</v>
      </c>
      <c r="G166">
        <f t="shared" si="32"/>
        <v>5</v>
      </c>
      <c r="H166" t="str">
        <f t="shared" si="33"/>
        <v>06</v>
      </c>
      <c r="I166" s="26">
        <f t="shared" si="34"/>
        <v>41065</v>
      </c>
      <c r="J166" s="26">
        <f t="shared" si="35"/>
        <v>41067</v>
      </c>
    </row>
    <row r="167" spans="1:10" x14ac:dyDescent="0.25">
      <c r="A167">
        <v>24</v>
      </c>
      <c r="B167" t="s">
        <v>740</v>
      </c>
      <c r="C167">
        <f t="shared" si="28"/>
        <v>2</v>
      </c>
      <c r="D167" t="str">
        <f t="shared" si="29"/>
        <v>2013</v>
      </c>
      <c r="E167" t="str">
        <f t="shared" si="30"/>
        <v>03</v>
      </c>
      <c r="F167" t="str">
        <f t="shared" si="31"/>
        <v>26</v>
      </c>
      <c r="G167">
        <f t="shared" si="32"/>
        <v>24</v>
      </c>
      <c r="H167" t="str">
        <f t="shared" si="33"/>
        <v>03</v>
      </c>
      <c r="I167" s="26">
        <f t="shared" si="34"/>
        <v>41357</v>
      </c>
      <c r="J167" s="26">
        <f t="shared" si="35"/>
        <v>41359</v>
      </c>
    </row>
    <row r="168" spans="1:10" x14ac:dyDescent="0.25">
      <c r="A168">
        <v>13</v>
      </c>
      <c r="B168" t="s">
        <v>721</v>
      </c>
      <c r="C168">
        <f t="shared" si="28"/>
        <v>2</v>
      </c>
      <c r="D168" t="str">
        <f t="shared" si="29"/>
        <v>2013</v>
      </c>
      <c r="E168" t="str">
        <f t="shared" si="30"/>
        <v>10</v>
      </c>
      <c r="F168" t="str">
        <f t="shared" si="31"/>
        <v>15</v>
      </c>
      <c r="G168">
        <f t="shared" si="32"/>
        <v>13</v>
      </c>
      <c r="H168" t="str">
        <f t="shared" si="33"/>
        <v>10</v>
      </c>
      <c r="I168" s="26">
        <f t="shared" si="34"/>
        <v>41560</v>
      </c>
      <c r="J168" s="26">
        <f t="shared" si="35"/>
        <v>41562</v>
      </c>
    </row>
    <row r="169" spans="1:10" x14ac:dyDescent="0.25">
      <c r="A169">
        <v>19</v>
      </c>
      <c r="B169" t="s">
        <v>741</v>
      </c>
      <c r="C169">
        <f t="shared" si="28"/>
        <v>2</v>
      </c>
      <c r="D169" t="str">
        <f t="shared" si="29"/>
        <v>2012</v>
      </c>
      <c r="E169" t="str">
        <f t="shared" si="30"/>
        <v>09</v>
      </c>
      <c r="F169" t="str">
        <f t="shared" si="31"/>
        <v>20</v>
      </c>
      <c r="G169">
        <f t="shared" si="32"/>
        <v>19</v>
      </c>
      <c r="H169" t="str">
        <f t="shared" si="33"/>
        <v>09</v>
      </c>
      <c r="I169" s="26">
        <f t="shared" si="34"/>
        <v>41171</v>
      </c>
      <c r="J169" s="26">
        <f t="shared" si="35"/>
        <v>41172</v>
      </c>
    </row>
    <row r="170" spans="1:10" x14ac:dyDescent="0.25">
      <c r="A170">
        <v>9</v>
      </c>
      <c r="B170" t="s">
        <v>711</v>
      </c>
      <c r="C170">
        <f t="shared" si="28"/>
        <v>1</v>
      </c>
      <c r="D170" t="str">
        <f t="shared" si="29"/>
        <v>2012</v>
      </c>
      <c r="E170" t="str">
        <f t="shared" si="30"/>
        <v>11</v>
      </c>
      <c r="F170" t="str">
        <f t="shared" si="31"/>
        <v>12</v>
      </c>
      <c r="G170">
        <f t="shared" si="32"/>
        <v>9</v>
      </c>
      <c r="H170" t="str">
        <f t="shared" si="33"/>
        <v>11</v>
      </c>
      <c r="I170" s="26">
        <f t="shared" si="34"/>
        <v>41222</v>
      </c>
      <c r="J170" s="26">
        <f t="shared" si="35"/>
        <v>41225</v>
      </c>
    </row>
    <row r="171" spans="1:10" x14ac:dyDescent="0.25">
      <c r="A171" t="s">
        <v>736</v>
      </c>
      <c r="B171" t="s">
        <v>737</v>
      </c>
      <c r="C171">
        <f t="shared" si="28"/>
        <v>5</v>
      </c>
      <c r="D171" t="str">
        <f t="shared" si="29"/>
        <v>2014</v>
      </c>
      <c r="E171" t="str">
        <f t="shared" si="30"/>
        <v>06</v>
      </c>
      <c r="F171" t="str">
        <f t="shared" si="31"/>
        <v>2</v>
      </c>
      <c r="G171" t="str">
        <f t="shared" si="32"/>
        <v>29</v>
      </c>
      <c r="H171" t="str">
        <f t="shared" si="33"/>
        <v>05</v>
      </c>
      <c r="I171" s="26">
        <f t="shared" si="34"/>
        <v>41788</v>
      </c>
      <c r="J171" s="26">
        <f t="shared" si="35"/>
        <v>41792</v>
      </c>
    </row>
    <row r="172" spans="1:10" x14ac:dyDescent="0.25">
      <c r="A172">
        <v>20</v>
      </c>
      <c r="B172" t="s">
        <v>742</v>
      </c>
      <c r="C172">
        <f t="shared" si="28"/>
        <v>2</v>
      </c>
      <c r="D172" t="str">
        <f t="shared" si="29"/>
        <v>2013</v>
      </c>
      <c r="E172" t="str">
        <f t="shared" si="30"/>
        <v>01</v>
      </c>
      <c r="F172" t="str">
        <f t="shared" si="31"/>
        <v>25</v>
      </c>
      <c r="G172">
        <f t="shared" si="32"/>
        <v>20</v>
      </c>
      <c r="H172" t="str">
        <f t="shared" si="33"/>
        <v>01</v>
      </c>
      <c r="I172" s="26">
        <f t="shared" si="34"/>
        <v>41294</v>
      </c>
      <c r="J172" s="26">
        <f t="shared" si="35"/>
        <v>41299</v>
      </c>
    </row>
    <row r="173" spans="1:10" x14ac:dyDescent="0.25">
      <c r="A173">
        <v>13</v>
      </c>
      <c r="B173" t="s">
        <v>743</v>
      </c>
      <c r="C173">
        <f t="shared" si="28"/>
        <v>2</v>
      </c>
      <c r="D173" t="str">
        <f t="shared" si="29"/>
        <v>2013</v>
      </c>
      <c r="E173" t="str">
        <f t="shared" si="30"/>
        <v>03</v>
      </c>
      <c r="F173" t="str">
        <f t="shared" si="31"/>
        <v>16</v>
      </c>
      <c r="G173">
        <f t="shared" si="32"/>
        <v>13</v>
      </c>
      <c r="H173" t="str">
        <f t="shared" si="33"/>
        <v>03</v>
      </c>
      <c r="I173" s="26">
        <f t="shared" si="34"/>
        <v>41346</v>
      </c>
      <c r="J173" s="26">
        <f t="shared" si="35"/>
        <v>41349</v>
      </c>
    </row>
    <row r="174" spans="1:10" x14ac:dyDescent="0.25">
      <c r="A174">
        <v>21</v>
      </c>
      <c r="B174" t="s">
        <v>655</v>
      </c>
      <c r="C174">
        <f t="shared" si="28"/>
        <v>2</v>
      </c>
      <c r="D174" t="str">
        <f t="shared" si="29"/>
        <v>2013</v>
      </c>
      <c r="E174" t="str">
        <f t="shared" si="30"/>
        <v>04</v>
      </c>
      <c r="F174" t="str">
        <f t="shared" si="31"/>
        <v>26</v>
      </c>
      <c r="G174">
        <f t="shared" si="32"/>
        <v>21</v>
      </c>
      <c r="H174" t="str">
        <f t="shared" si="33"/>
        <v>04</v>
      </c>
      <c r="I174" s="26">
        <f t="shared" si="34"/>
        <v>41385</v>
      </c>
      <c r="J174" s="26">
        <f t="shared" si="35"/>
        <v>41390</v>
      </c>
    </row>
    <row r="175" spans="1:10" x14ac:dyDescent="0.25">
      <c r="A175">
        <v>23</v>
      </c>
      <c r="B175" t="s">
        <v>679</v>
      </c>
      <c r="C175">
        <f t="shared" si="28"/>
        <v>2</v>
      </c>
      <c r="D175" t="str">
        <f t="shared" si="29"/>
        <v>2013</v>
      </c>
      <c r="E175" t="str">
        <f t="shared" si="30"/>
        <v>06</v>
      </c>
      <c r="F175" t="str">
        <f t="shared" si="31"/>
        <v>27</v>
      </c>
      <c r="G175">
        <f t="shared" si="32"/>
        <v>23</v>
      </c>
      <c r="H175" t="str">
        <f t="shared" si="33"/>
        <v>06</v>
      </c>
      <c r="I175" s="26">
        <f t="shared" si="34"/>
        <v>41448</v>
      </c>
      <c r="J175" s="26">
        <f t="shared" si="35"/>
        <v>41452</v>
      </c>
    </row>
    <row r="176" spans="1:10" x14ac:dyDescent="0.25">
      <c r="A176" t="s">
        <v>657</v>
      </c>
      <c r="B176" t="s">
        <v>658</v>
      </c>
      <c r="C176">
        <f t="shared" si="28"/>
        <v>5</v>
      </c>
      <c r="D176" t="str">
        <f t="shared" si="29"/>
        <v>2013</v>
      </c>
      <c r="E176" t="str">
        <f t="shared" si="30"/>
        <v>10</v>
      </c>
      <c r="F176" t="str">
        <f t="shared" si="31"/>
        <v>4</v>
      </c>
      <c r="G176" t="str">
        <f t="shared" si="32"/>
        <v>29</v>
      </c>
      <c r="H176" t="str">
        <f t="shared" si="33"/>
        <v>09</v>
      </c>
      <c r="I176" s="26">
        <f t="shared" si="34"/>
        <v>41546</v>
      </c>
      <c r="J176" s="26">
        <f t="shared" si="35"/>
        <v>41551</v>
      </c>
    </row>
    <row r="177" spans="1:10" x14ac:dyDescent="0.25">
      <c r="A177" t="s">
        <v>696</v>
      </c>
      <c r="B177" t="s">
        <v>697</v>
      </c>
      <c r="C177">
        <f t="shared" si="28"/>
        <v>5</v>
      </c>
      <c r="D177" t="str">
        <f t="shared" si="29"/>
        <v>2014</v>
      </c>
      <c r="E177" t="str">
        <f t="shared" si="30"/>
        <v>02</v>
      </c>
      <c r="F177" t="str">
        <f t="shared" si="31"/>
        <v>1</v>
      </c>
      <c r="G177" t="str">
        <f t="shared" si="32"/>
        <v>26</v>
      </c>
      <c r="H177" t="str">
        <f t="shared" si="33"/>
        <v>01</v>
      </c>
      <c r="I177" s="26">
        <f t="shared" si="34"/>
        <v>41665</v>
      </c>
      <c r="J177" s="26">
        <f t="shared" si="35"/>
        <v>41671</v>
      </c>
    </row>
    <row r="178" spans="1:10" x14ac:dyDescent="0.25">
      <c r="A178">
        <v>6</v>
      </c>
      <c r="B178" t="s">
        <v>661</v>
      </c>
      <c r="C178">
        <f t="shared" si="28"/>
        <v>1</v>
      </c>
      <c r="D178" t="str">
        <f t="shared" si="29"/>
        <v>2014</v>
      </c>
      <c r="E178" t="str">
        <f t="shared" si="30"/>
        <v>04</v>
      </c>
      <c r="F178" t="str">
        <f t="shared" si="31"/>
        <v>11</v>
      </c>
      <c r="G178">
        <f t="shared" si="32"/>
        <v>6</v>
      </c>
      <c r="H178" t="str">
        <f t="shared" si="33"/>
        <v>04</v>
      </c>
      <c r="I178" s="26">
        <f t="shared" si="34"/>
        <v>41735</v>
      </c>
      <c r="J178" s="26">
        <f t="shared" si="35"/>
        <v>41740</v>
      </c>
    </row>
    <row r="179" spans="1:10" x14ac:dyDescent="0.25">
      <c r="A179">
        <v>22</v>
      </c>
      <c r="B179" t="s">
        <v>732</v>
      </c>
      <c r="C179">
        <f t="shared" si="28"/>
        <v>2</v>
      </c>
      <c r="D179" t="str">
        <f t="shared" si="29"/>
        <v>2014</v>
      </c>
      <c r="E179" t="str">
        <f t="shared" si="30"/>
        <v>06</v>
      </c>
      <c r="F179" t="str">
        <f t="shared" si="31"/>
        <v>26</v>
      </c>
      <c r="G179">
        <f t="shared" si="32"/>
        <v>22</v>
      </c>
      <c r="H179" t="str">
        <f t="shared" si="33"/>
        <v>06</v>
      </c>
      <c r="I179" s="26">
        <f t="shared" si="34"/>
        <v>41812</v>
      </c>
      <c r="J179" s="26">
        <f t="shared" si="35"/>
        <v>41816</v>
      </c>
    </row>
    <row r="180" spans="1:10" x14ac:dyDescent="0.25">
      <c r="A180">
        <v>28</v>
      </c>
      <c r="B180" t="s">
        <v>681</v>
      </c>
      <c r="C180">
        <f t="shared" si="28"/>
        <v>2</v>
      </c>
      <c r="D180" t="str">
        <f t="shared" si="29"/>
        <v>2014</v>
      </c>
      <c r="E180" t="str">
        <f t="shared" si="30"/>
        <v>09</v>
      </c>
      <c r="F180" t="str">
        <f t="shared" si="31"/>
        <v>30</v>
      </c>
      <c r="G180">
        <f t="shared" si="32"/>
        <v>28</v>
      </c>
      <c r="H180" t="str">
        <f t="shared" si="33"/>
        <v>09</v>
      </c>
      <c r="I180" s="26">
        <f t="shared" si="34"/>
        <v>41910</v>
      </c>
      <c r="J180" s="26">
        <f t="shared" si="35"/>
        <v>41912</v>
      </c>
    </row>
    <row r="181" spans="1:10" x14ac:dyDescent="0.25">
      <c r="A181">
        <v>5</v>
      </c>
      <c r="B181" t="s">
        <v>744</v>
      </c>
      <c r="C181">
        <f t="shared" si="28"/>
        <v>1</v>
      </c>
      <c r="D181" t="str">
        <f t="shared" si="29"/>
        <v>2012</v>
      </c>
      <c r="E181" t="str">
        <f t="shared" si="30"/>
        <v>05</v>
      </c>
      <c r="F181" t="str">
        <f t="shared" si="31"/>
        <v>6</v>
      </c>
      <c r="G181">
        <f t="shared" si="32"/>
        <v>5</v>
      </c>
      <c r="H181" t="str">
        <f t="shared" si="33"/>
        <v>05</v>
      </c>
      <c r="I181" s="26">
        <f t="shared" si="34"/>
        <v>41034</v>
      </c>
      <c r="J181" s="26">
        <f t="shared" si="35"/>
        <v>41035</v>
      </c>
    </row>
    <row r="182" spans="1:10" x14ac:dyDescent="0.25">
      <c r="A182">
        <v>27</v>
      </c>
      <c r="B182" t="s">
        <v>745</v>
      </c>
      <c r="C182">
        <f t="shared" si="28"/>
        <v>2</v>
      </c>
      <c r="D182" t="str">
        <f t="shared" si="29"/>
        <v>2012</v>
      </c>
      <c r="E182" t="str">
        <f t="shared" si="30"/>
        <v>10</v>
      </c>
      <c r="F182" t="str">
        <f t="shared" si="31"/>
        <v>28</v>
      </c>
      <c r="G182">
        <f t="shared" si="32"/>
        <v>27</v>
      </c>
      <c r="H182" t="str">
        <f t="shared" si="33"/>
        <v>10</v>
      </c>
      <c r="I182" s="26">
        <f t="shared" si="34"/>
        <v>41209</v>
      </c>
      <c r="J182" s="26">
        <f t="shared" si="35"/>
        <v>41210</v>
      </c>
    </row>
    <row r="183" spans="1:10" x14ac:dyDescent="0.25">
      <c r="A183">
        <v>26</v>
      </c>
      <c r="B183" t="s">
        <v>746</v>
      </c>
      <c r="C183">
        <f t="shared" si="28"/>
        <v>2</v>
      </c>
      <c r="D183" t="str">
        <f t="shared" si="29"/>
        <v>2013</v>
      </c>
      <c r="E183" t="str">
        <f t="shared" si="30"/>
        <v>04</v>
      </c>
      <c r="F183" t="str">
        <f t="shared" si="31"/>
        <v>28</v>
      </c>
      <c r="G183">
        <f t="shared" si="32"/>
        <v>26</v>
      </c>
      <c r="H183" t="str">
        <f t="shared" si="33"/>
        <v>04</v>
      </c>
      <c r="I183" s="26">
        <f t="shared" si="34"/>
        <v>41390</v>
      </c>
      <c r="J183" s="26">
        <f t="shared" si="35"/>
        <v>41392</v>
      </c>
    </row>
    <row r="184" spans="1:10" x14ac:dyDescent="0.25">
      <c r="A184" t="s">
        <v>538</v>
      </c>
      <c r="B184" t="s">
        <v>538</v>
      </c>
      <c r="C184">
        <f t="shared" si="28"/>
        <v>9</v>
      </c>
      <c r="D184" t="str">
        <f t="shared" si="29"/>
        <v>2013</v>
      </c>
      <c r="E184" t="str">
        <f t="shared" si="30"/>
        <v>05</v>
      </c>
      <c r="F184" t="str">
        <f t="shared" si="31"/>
        <v>5</v>
      </c>
      <c r="G184" t="str">
        <f t="shared" si="32"/>
        <v>5</v>
      </c>
      <c r="H184" t="str">
        <f t="shared" si="33"/>
        <v>05</v>
      </c>
      <c r="I184" s="26">
        <f t="shared" si="34"/>
        <v>41399</v>
      </c>
      <c r="J184" s="26">
        <f t="shared" si="35"/>
        <v>41399</v>
      </c>
    </row>
    <row r="185" spans="1:10" x14ac:dyDescent="0.25">
      <c r="A185">
        <v>10</v>
      </c>
      <c r="B185" t="s">
        <v>747</v>
      </c>
      <c r="C185">
        <f t="shared" si="28"/>
        <v>2</v>
      </c>
      <c r="D185" t="str">
        <f t="shared" si="29"/>
        <v>2014</v>
      </c>
      <c r="E185" t="str">
        <f t="shared" si="30"/>
        <v>05</v>
      </c>
      <c r="F185" t="str">
        <f t="shared" si="31"/>
        <v>11</v>
      </c>
      <c r="G185">
        <f t="shared" si="32"/>
        <v>10</v>
      </c>
      <c r="H185" t="str">
        <f t="shared" si="33"/>
        <v>05</v>
      </c>
      <c r="I185" s="26">
        <f t="shared" si="34"/>
        <v>41769</v>
      </c>
      <c r="J185" s="26">
        <f t="shared" si="35"/>
        <v>41770</v>
      </c>
    </row>
  </sheetData>
  <autoFilter ref="A1:G18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>
      <selection activeCell="B2" sqref="B2"/>
    </sheetView>
  </sheetViews>
  <sheetFormatPr defaultRowHeight="15" x14ac:dyDescent="0.25"/>
  <cols>
    <col min="1" max="1" width="34.7109375" bestFit="1" customWidth="1"/>
  </cols>
  <sheetData>
    <row r="1" spans="1:2" x14ac:dyDescent="0.25">
      <c r="A1" t="s">
        <v>0</v>
      </c>
      <c r="B1" t="s">
        <v>591</v>
      </c>
    </row>
    <row r="2" spans="1:2" x14ac:dyDescent="0.25">
      <c r="A2" t="s">
        <v>559</v>
      </c>
      <c r="B2" t="s">
        <v>592</v>
      </c>
    </row>
    <row r="3" spans="1:2" x14ac:dyDescent="0.25">
      <c r="A3" t="s">
        <v>578</v>
      </c>
      <c r="B3" t="s">
        <v>592</v>
      </c>
    </row>
    <row r="4" spans="1:2" x14ac:dyDescent="0.25">
      <c r="A4" t="s">
        <v>576</v>
      </c>
      <c r="B4" t="s">
        <v>593</v>
      </c>
    </row>
    <row r="5" spans="1:2" x14ac:dyDescent="0.25">
      <c r="A5" t="s">
        <v>552</v>
      </c>
      <c r="B5" t="s">
        <v>593</v>
      </c>
    </row>
    <row r="6" spans="1:2" x14ac:dyDescent="0.25">
      <c r="A6" t="s">
        <v>554</v>
      </c>
      <c r="B6" t="s">
        <v>593</v>
      </c>
    </row>
    <row r="7" spans="1:2" x14ac:dyDescent="0.25">
      <c r="A7" t="s">
        <v>568</v>
      </c>
      <c r="B7" t="s">
        <v>593</v>
      </c>
    </row>
    <row r="8" spans="1:2" x14ac:dyDescent="0.25">
      <c r="A8" t="s">
        <v>572</v>
      </c>
      <c r="B8" t="s">
        <v>594</v>
      </c>
    </row>
    <row r="9" spans="1:2" x14ac:dyDescent="0.25">
      <c r="A9" t="s">
        <v>571</v>
      </c>
      <c r="B9" t="s">
        <v>594</v>
      </c>
    </row>
    <row r="10" spans="1:2" x14ac:dyDescent="0.25">
      <c r="A10" t="s">
        <v>557</v>
      </c>
      <c r="B10" t="s">
        <v>592</v>
      </c>
    </row>
    <row r="11" spans="1:2" x14ac:dyDescent="0.25">
      <c r="A11" t="s">
        <v>586</v>
      </c>
      <c r="B11" t="s">
        <v>595</v>
      </c>
    </row>
    <row r="12" spans="1:2" x14ac:dyDescent="0.25">
      <c r="A12" t="s">
        <v>584</v>
      </c>
      <c r="B12" t="s">
        <v>593</v>
      </c>
    </row>
    <row r="13" spans="1:2" x14ac:dyDescent="0.25">
      <c r="A13" t="s">
        <v>580</v>
      </c>
      <c r="B13" t="s">
        <v>592</v>
      </c>
    </row>
    <row r="14" spans="1:2" x14ac:dyDescent="0.25">
      <c r="A14" t="s">
        <v>590</v>
      </c>
      <c r="B14" t="s">
        <v>592</v>
      </c>
    </row>
    <row r="15" spans="1:2" x14ac:dyDescent="0.25">
      <c r="A15" t="s">
        <v>577</v>
      </c>
      <c r="B15" t="s">
        <v>593</v>
      </c>
    </row>
    <row r="16" spans="1:2" x14ac:dyDescent="0.25">
      <c r="A16" t="s">
        <v>579</v>
      </c>
      <c r="B16" t="s">
        <v>593</v>
      </c>
    </row>
    <row r="17" spans="1:2" x14ac:dyDescent="0.25">
      <c r="A17" t="s">
        <v>558</v>
      </c>
      <c r="B17" t="s">
        <v>593</v>
      </c>
    </row>
    <row r="18" spans="1:2" x14ac:dyDescent="0.25">
      <c r="A18" t="s">
        <v>563</v>
      </c>
      <c r="B18" t="s">
        <v>593</v>
      </c>
    </row>
    <row r="19" spans="1:2" x14ac:dyDescent="0.25">
      <c r="A19" t="s">
        <v>574</v>
      </c>
      <c r="B19" t="s">
        <v>593</v>
      </c>
    </row>
    <row r="20" spans="1:2" x14ac:dyDescent="0.25">
      <c r="A20" t="s">
        <v>556</v>
      </c>
      <c r="B20" t="s">
        <v>596</v>
      </c>
    </row>
    <row r="21" spans="1:2" x14ac:dyDescent="0.25">
      <c r="A21" t="s">
        <v>561</v>
      </c>
      <c r="B21" t="s">
        <v>597</v>
      </c>
    </row>
    <row r="22" spans="1:2" x14ac:dyDescent="0.25">
      <c r="A22" t="s">
        <v>551</v>
      </c>
      <c r="B22" t="s">
        <v>598</v>
      </c>
    </row>
    <row r="23" spans="1:2" x14ac:dyDescent="0.25">
      <c r="A23" t="s">
        <v>583</v>
      </c>
      <c r="B23" t="s">
        <v>592</v>
      </c>
    </row>
    <row r="24" spans="1:2" x14ac:dyDescent="0.25">
      <c r="A24" t="s">
        <v>582</v>
      </c>
      <c r="B24" t="s">
        <v>592</v>
      </c>
    </row>
    <row r="25" spans="1:2" x14ac:dyDescent="0.25">
      <c r="A25" t="s">
        <v>564</v>
      </c>
      <c r="B25" t="s">
        <v>593</v>
      </c>
    </row>
    <row r="26" spans="1:2" x14ac:dyDescent="0.25">
      <c r="A26" t="s">
        <v>565</v>
      </c>
      <c r="B26" t="s">
        <v>598</v>
      </c>
    </row>
    <row r="27" spans="1:2" x14ac:dyDescent="0.25">
      <c r="A27" t="s">
        <v>588</v>
      </c>
      <c r="B27" t="s">
        <v>592</v>
      </c>
    </row>
    <row r="28" spans="1:2" x14ac:dyDescent="0.25">
      <c r="A28" t="s">
        <v>570</v>
      </c>
      <c r="B28" t="s">
        <v>598</v>
      </c>
    </row>
    <row r="29" spans="1:2" x14ac:dyDescent="0.25">
      <c r="A29" t="s">
        <v>566</v>
      </c>
      <c r="B29" t="s">
        <v>593</v>
      </c>
    </row>
    <row r="30" spans="1:2" x14ac:dyDescent="0.25">
      <c r="A30" t="s">
        <v>562</v>
      </c>
      <c r="B30" t="s">
        <v>592</v>
      </c>
    </row>
    <row r="31" spans="1:2" x14ac:dyDescent="0.25">
      <c r="A31" t="s">
        <v>573</v>
      </c>
      <c r="B31" t="s">
        <v>593</v>
      </c>
    </row>
    <row r="32" spans="1:2" x14ac:dyDescent="0.25">
      <c r="A32" t="s">
        <v>585</v>
      </c>
      <c r="B32" t="s">
        <v>593</v>
      </c>
    </row>
    <row r="33" spans="1:2" x14ac:dyDescent="0.25">
      <c r="A33" t="s">
        <v>581</v>
      </c>
      <c r="B33" t="s">
        <v>593</v>
      </c>
    </row>
    <row r="34" spans="1:2" x14ac:dyDescent="0.25">
      <c r="A34" t="s">
        <v>569</v>
      </c>
      <c r="B34" t="s">
        <v>593</v>
      </c>
    </row>
    <row r="35" spans="1:2" x14ac:dyDescent="0.25">
      <c r="A35" t="s">
        <v>550</v>
      </c>
      <c r="B35" t="s">
        <v>598</v>
      </c>
    </row>
    <row r="36" spans="1:2" x14ac:dyDescent="0.25">
      <c r="A36" t="s">
        <v>553</v>
      </c>
      <c r="B36" t="s">
        <v>597</v>
      </c>
    </row>
    <row r="37" spans="1:2" x14ac:dyDescent="0.25">
      <c r="A37" t="s">
        <v>560</v>
      </c>
      <c r="B37" t="s">
        <v>593</v>
      </c>
    </row>
    <row r="38" spans="1:2" x14ac:dyDescent="0.25">
      <c r="A38" t="s">
        <v>567</v>
      </c>
      <c r="B38" t="s">
        <v>593</v>
      </c>
    </row>
    <row r="39" spans="1:2" x14ac:dyDescent="0.25">
      <c r="A39" t="s">
        <v>575</v>
      </c>
      <c r="B39" t="s">
        <v>598</v>
      </c>
    </row>
    <row r="40" spans="1:2" x14ac:dyDescent="0.25">
      <c r="A40" t="s">
        <v>589</v>
      </c>
      <c r="B40" t="s">
        <v>593</v>
      </c>
    </row>
    <row r="41" spans="1:2" x14ac:dyDescent="0.25">
      <c r="A41" t="s">
        <v>555</v>
      </c>
      <c r="B41" t="s">
        <v>592</v>
      </c>
    </row>
    <row r="42" spans="1:2" x14ac:dyDescent="0.25">
      <c r="A42" t="s">
        <v>587</v>
      </c>
      <c r="B42" t="s">
        <v>595</v>
      </c>
    </row>
  </sheetData>
  <sortState ref="A2:A42">
    <sortCondition ref="A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J16" sqref="J16"/>
    </sheetView>
  </sheetViews>
  <sheetFormatPr defaultRowHeight="15" x14ac:dyDescent="0.25"/>
  <cols>
    <col min="3" max="3" width="12.42578125" bestFit="1" customWidth="1"/>
    <col min="4" max="4" width="24.42578125" bestFit="1" customWidth="1"/>
    <col min="5" max="5" width="9.85546875" bestFit="1" customWidth="1"/>
    <col min="6" max="6" width="16.7109375" bestFit="1" customWidth="1"/>
  </cols>
  <sheetData>
    <row r="1" spans="1:9" x14ac:dyDescent="0.25">
      <c r="A1" t="s">
        <v>15</v>
      </c>
      <c r="B1" t="s">
        <v>546</v>
      </c>
      <c r="C1" t="s">
        <v>647</v>
      </c>
      <c r="D1" t="s">
        <v>643</v>
      </c>
      <c r="E1" t="s">
        <v>641</v>
      </c>
      <c r="F1" t="s">
        <v>642</v>
      </c>
      <c r="G1" t="s">
        <v>641</v>
      </c>
      <c r="H1" t="s">
        <v>754</v>
      </c>
      <c r="I1" t="s">
        <v>755</v>
      </c>
    </row>
    <row r="2" spans="1:9" x14ac:dyDescent="0.25">
      <c r="A2" t="s">
        <v>21</v>
      </c>
      <c r="B2" t="s">
        <v>1</v>
      </c>
      <c r="D2" t="str">
        <f>IF(C2=0,B2&amp;"+"&amp;A2,C2&amp;"+"&amp;A2)</f>
        <v>Berlin+NIEMCY</v>
      </c>
      <c r="E2" t="str">
        <f t="shared" ref="E2:E27" si="0">_xlfn.WEBSERVICE("http://maps.googleapis.com/maps/api/distancematrix/xml?origins="&amp;$F$1&amp;"&amp;destinations="&amp;D2&amp;"mode=driving&amp;sensor=false")</f>
        <v xml:space="preserve">&lt;?xml version="1.0" encoding="UTF-8"?&gt;
&lt;DistanceMatrixResponse&gt;
 &lt;status&gt;OK&lt;/status&gt;
 &lt;origin_address&gt;Warsaw, Poland&lt;/origin_address&gt;
 &lt;destination_address&gt;Berlin, Germany&lt;/destination_address&gt;
 &lt;row&gt;
  &lt;element&gt;
   &lt;status&gt;OK&lt;/status&gt;
   &lt;duration&gt;
    &lt;value&gt;17913&lt;/value&gt;
    &lt;text&gt;4 hours 59 mins&lt;/text&gt;
   &lt;/duration&gt;
   &lt;distance&gt;
    &lt;value&gt;571788&lt;/value&gt;
    &lt;text&gt;572 km&lt;/text&gt;
   &lt;/distance&gt;
  &lt;/element&gt;
 &lt;/row&gt;
&lt;/DistanceMatrixResponse&gt;
</v>
      </c>
      <c r="F2" t="str">
        <f>_xlfn.FILTERXML(E2,"/DistanceMatrixResponse/row/element/distance/text")</f>
        <v>572 km</v>
      </c>
      <c r="G2">
        <v>572</v>
      </c>
      <c r="H2">
        <v>52.520007</v>
      </c>
      <c r="I2">
        <v>13.404954</v>
      </c>
    </row>
    <row r="3" spans="1:9" x14ac:dyDescent="0.25">
      <c r="A3" t="s">
        <v>25</v>
      </c>
      <c r="B3" t="s">
        <v>6</v>
      </c>
      <c r="C3" t="s">
        <v>644</v>
      </c>
      <c r="D3" t="str">
        <f t="shared" ref="D3:D27" si="1">IF(C3=0,B3&amp;"+"&amp;A3,C3&amp;"+"&amp;A3)</f>
        <v>Strasbourg+FRANCJA</v>
      </c>
      <c r="E3" t="str">
        <f t="shared" si="0"/>
        <v xml:space="preserve">&lt;?xml version="1.0" encoding="UTF-8"?&gt;
&lt;DistanceMatrixResponse&gt;
 &lt;status&gt;OK&lt;/status&gt;
 &lt;origin_address&gt;Warsaw, Poland&lt;/origin_address&gt;
 &lt;destination_address&gt;Strasbourg, France&lt;/destination_address&gt;
 &lt;row&gt;
  &lt;element&gt;
   &lt;status&gt;OK&lt;/status&gt;
   &lt;duration&gt;
    &lt;value&gt;41656&lt;/value&gt;
    &lt;text&gt;11 hours 34 mins&lt;/text&gt;
   &lt;/duration&gt;
   &lt;distance&gt;
    &lt;value&gt;1288358&lt;/value&gt;
    &lt;text&gt;1,288 km&lt;/text&gt;
   &lt;/distance&gt;
  &lt;/element&gt;
 &lt;/row&gt;
&lt;/DistanceMatrixResponse&gt;
</v>
      </c>
      <c r="F3" t="str">
        <f>_xlfn.FILTERXML(E3,"/DistanceMatrixResponse/row/element/distance/text")</f>
        <v>1,288 km</v>
      </c>
      <c r="G3">
        <v>1288</v>
      </c>
      <c r="H3">
        <v>48.583148000000001</v>
      </c>
      <c r="I3">
        <v>7.7478819999999997</v>
      </c>
    </row>
    <row r="4" spans="1:9" x14ac:dyDescent="0.25">
      <c r="A4" t="s">
        <v>43</v>
      </c>
      <c r="B4" t="s">
        <v>7</v>
      </c>
      <c r="C4" t="s">
        <v>645</v>
      </c>
      <c r="D4" t="str">
        <f t="shared" si="1"/>
        <v>Wien+AUSTRIA</v>
      </c>
      <c r="E4" t="str">
        <f t="shared" si="0"/>
        <v xml:space="preserve">&lt;?xml version="1.0" encoding="UTF-8"?&gt;
&lt;DistanceMatrixResponse&gt;
 &lt;status&gt;OK&lt;/status&gt;
 &lt;origin_address&gt;Warsaw, Poland&lt;/origin_address&gt;
 &lt;destination_address&gt;Vienna, Austria&lt;/destination_address&gt;
 &lt;row&gt;
  &lt;element&gt;
   &lt;status&gt;OK&lt;/status&gt;
   &lt;duration&gt;
    &lt;value&gt;24609&lt;/value&gt;
    &lt;text&gt;6 hours 50 mins&lt;/text&gt;
   &lt;/duration&gt;
   &lt;distance&gt;
    &lt;value&gt;683088&lt;/value&gt;
    &lt;text&gt;683 km&lt;/text&gt;
   &lt;/distance&gt;
  &lt;/element&gt;
 &lt;/row&gt;
&lt;/DistanceMatrixResponse&gt;
</v>
      </c>
      <c r="F4" t="str">
        <f t="shared" ref="F4:F27" si="2">_xlfn.FILTERXML(E4,"/DistanceMatrixResponse/row/element/distance/text")</f>
        <v>683 km</v>
      </c>
      <c r="G4">
        <v>683</v>
      </c>
      <c r="H4">
        <v>48.208174</v>
      </c>
      <c r="I4">
        <v>16.373819000000001</v>
      </c>
    </row>
    <row r="5" spans="1:9" x14ac:dyDescent="0.25">
      <c r="A5" t="s">
        <v>60</v>
      </c>
      <c r="B5" t="s">
        <v>8</v>
      </c>
      <c r="D5" t="str">
        <f t="shared" si="1"/>
        <v>Ostrawa+CZECHY</v>
      </c>
      <c r="E5" t="str">
        <f t="shared" si="0"/>
        <v xml:space="preserve">&lt;?xml version="1.0" encoding="UTF-8"?&gt;
&lt;DistanceMatrixResponse&gt;
 &lt;status&gt;OK&lt;/status&gt;
 &lt;origin_address&gt;Warsaw, Poland&lt;/origin_address&gt;
 &lt;destination_address&gt;Ostrava, Czech Republic&lt;/destination_address&gt;
 &lt;row&gt;
  &lt;element&gt;
   &lt;status&gt;OK&lt;/status&gt;
   &lt;duration&gt;
    &lt;value&gt;14282&lt;/value&gt;
    &lt;text&gt;3 hours 58 mins&lt;/text&gt;
   &lt;/duration&gt;
   &lt;distance&gt;
    &lt;value&gt;391986&lt;/value&gt;
    &lt;text&gt;392 km&lt;/text&gt;
   &lt;/distance&gt;
  &lt;/element&gt;
 &lt;/row&gt;
&lt;/DistanceMatrixResponse&gt;
</v>
      </c>
      <c r="F5" t="str">
        <f t="shared" si="2"/>
        <v>392 km</v>
      </c>
      <c r="G5">
        <v>392</v>
      </c>
      <c r="H5">
        <v>49.820923000000001</v>
      </c>
      <c r="I5">
        <v>18.262523999999999</v>
      </c>
    </row>
    <row r="6" spans="1:9" x14ac:dyDescent="0.25">
      <c r="A6" t="s">
        <v>650</v>
      </c>
      <c r="B6" t="s">
        <v>9</v>
      </c>
      <c r="C6" t="s">
        <v>648</v>
      </c>
      <c r="D6" t="str">
        <f t="shared" si="1"/>
        <v>Jeseník+czech republic</v>
      </c>
      <c r="E6" t="str">
        <f t="shared" si="0"/>
        <v xml:space="preserve">&lt;?xml version="1.0" encoding="UTF-8"?&gt;
&lt;DistanceMatrixResponse&gt;
 &lt;status&gt;OK&lt;/status&gt;
 &lt;origin_address&gt;Warsaw, Poland&lt;/origin_address&gt;
 &lt;destination_address&gt;Jesenik, Czech Republic&lt;/destination_address&gt;
 &lt;row&gt;
  &lt;element&gt;
   &lt;status&gt;OK&lt;/status&gt;
   &lt;duration&gt;
    &lt;value&gt;18142&lt;/value&gt;
    &lt;text&gt;5 hours 2 mins&lt;/text&gt;
   &lt;/duration&gt;
   &lt;distance&gt;
    &lt;value&gt;396016&lt;/value&gt;
    &lt;text&gt;396 km&lt;/text&gt;
   &lt;/distance&gt;
  &lt;/element&gt;
 &lt;/row&gt;
&lt;/DistanceMatrixResponse&gt;
</v>
      </c>
      <c r="F6" t="str">
        <f t="shared" si="2"/>
        <v>396 km</v>
      </c>
      <c r="G6">
        <v>396</v>
      </c>
      <c r="H6">
        <v>50.224625000000003</v>
      </c>
      <c r="I6">
        <v>17.198046999999999</v>
      </c>
    </row>
    <row r="7" spans="1:9" x14ac:dyDescent="0.25">
      <c r="A7" t="s">
        <v>21</v>
      </c>
      <c r="B7" t="s">
        <v>10</v>
      </c>
      <c r="D7" t="str">
        <f t="shared" si="1"/>
        <v>Eisenhuttenstadt+NIEMCY</v>
      </c>
      <c r="E7" t="str">
        <f t="shared" si="0"/>
        <v xml:space="preserve">&lt;?xml version="1.0" encoding="UTF-8"?&gt;
&lt;DistanceMatrixResponse&gt;
 &lt;status&gt;OK&lt;/status&gt;
 &lt;origin_address&gt;Warsaw, Poland&lt;/origin_address&gt;
 &lt;destination_address&gt;Eisenhüttenstadt, Germany&lt;/destination_address&gt;
 &lt;row&gt;
  &lt;element&gt;
   &lt;status&gt;OK&lt;/status&gt;
   &lt;duration&gt;
    &lt;value&gt;15331&lt;/value&gt;
    &lt;text&gt;4 hours 16 mins&lt;/text&gt;
   &lt;/duration&gt;
   &lt;distance&gt;
    &lt;value&gt;498717&lt;/value&gt;
    &lt;text&gt;499 km&lt;/text&gt;
   &lt;/distance&gt;
  &lt;/element&gt;
 &lt;/row&gt;
&lt;/DistanceMatrixResponse&gt;
</v>
      </c>
      <c r="F7" t="str">
        <f t="shared" si="2"/>
        <v>499 km</v>
      </c>
      <c r="G7">
        <v>499</v>
      </c>
      <c r="H7">
        <v>52.143661999999999</v>
      </c>
      <c r="I7">
        <v>14.641902</v>
      </c>
    </row>
    <row r="8" spans="1:9" x14ac:dyDescent="0.25">
      <c r="A8" t="s">
        <v>87</v>
      </c>
      <c r="B8" t="s">
        <v>88</v>
      </c>
      <c r="D8" t="str">
        <f t="shared" si="1"/>
        <v>Lwów+UKRAINA</v>
      </c>
      <c r="E8" t="str">
        <f t="shared" si="0"/>
        <v xml:space="preserve">&lt;?xml version="1.0" encoding="UTF-8"?&gt;
&lt;DistanceMatrixResponse&gt;
 &lt;status&gt;OK&lt;/status&gt;
 &lt;origin_address&gt;Warsaw, Poland&lt;/origin_address&gt;
 &lt;destination_address&gt;Lviv, Lviv Oblast, Ukraine&lt;/destination_address&gt;
 &lt;row&gt;
  &lt;element&gt;
   &lt;status&gt;OK&lt;/status&gt;
   &lt;duration&gt;
    &lt;value&gt;18565&lt;/value&gt;
    &lt;text&gt;5 hours 9 mins&lt;/text&gt;
   &lt;/duration&gt;
   &lt;distance&gt;
    &lt;value&gt;389636&lt;/value&gt;
    &lt;text&gt;390 km&lt;/text&gt;
   &lt;/distance&gt;
  &lt;/element&gt;
 &lt;/row&gt;
&lt;/DistanceMatrixResponse&gt;
</v>
      </c>
      <c r="F8" t="str">
        <f t="shared" si="2"/>
        <v>390 km</v>
      </c>
      <c r="G8">
        <v>390</v>
      </c>
      <c r="H8">
        <v>49.839683000000001</v>
      </c>
      <c r="I8">
        <v>24.029717000000002</v>
      </c>
    </row>
    <row r="9" spans="1:9" x14ac:dyDescent="0.25">
      <c r="A9" t="s">
        <v>94</v>
      </c>
      <c r="B9" t="s">
        <v>95</v>
      </c>
      <c r="C9" t="s">
        <v>646</v>
      </c>
      <c r="D9" t="str">
        <f t="shared" si="1"/>
        <v>Bratislava+SŁOWACJA</v>
      </c>
      <c r="E9" t="str">
        <f t="shared" si="0"/>
        <v xml:space="preserve">&lt;?xml version="1.0" encoding="UTF-8"?&gt;
&lt;DistanceMatrixResponse&gt;
 &lt;status&gt;OK&lt;/status&gt;
 &lt;origin_address&gt;Warsaw, Poland&lt;/origin_address&gt;
 &lt;destination_address&gt;Bratislava, Slovakia&lt;/destination_address&gt;
 &lt;row&gt;
  &lt;element&gt;
   &lt;status&gt;OK&lt;/status&gt;
   &lt;duration&gt;
    &lt;value&gt;22998&lt;/value&gt;
    &lt;text&gt;6 hours 23 mins&lt;/text&gt;
   &lt;/duration&gt;
   &lt;distance&gt;
    &lt;value&gt;676193&lt;/value&gt;
    &lt;text&gt;676 km&lt;/text&gt;
   &lt;/distance&gt;
  &lt;/element&gt;
 &lt;/row&gt;
&lt;/DistanceMatrixResponse&gt;
</v>
      </c>
      <c r="F9" t="str">
        <f t="shared" si="2"/>
        <v>676 km</v>
      </c>
      <c r="G9">
        <v>676</v>
      </c>
      <c r="H9">
        <v>48.145892000000003</v>
      </c>
      <c r="I9">
        <v>17.107137000000002</v>
      </c>
    </row>
    <row r="10" spans="1:9" x14ac:dyDescent="0.25">
      <c r="A10" t="s">
        <v>651</v>
      </c>
      <c r="B10" t="s">
        <v>103</v>
      </c>
      <c r="C10" t="s">
        <v>652</v>
      </c>
      <c r="D10" t="str">
        <f t="shared" si="1"/>
        <v>Hernádvécse, 3874 Węgry+Hungary</v>
      </c>
      <c r="E10" t="str">
        <f t="shared" si="0"/>
        <v xml:space="preserve">&lt;?xml version="1.0" encoding="UTF-8"?&gt;
&lt;DistanceMatrixResponse&gt;
 &lt;status&gt;OK&lt;/status&gt;
 &lt;origin_address&gt;Warsaw, Poland&lt;/origin_address&gt;
 &lt;destination_address&gt;Hernádvécse, Hungary&lt;/destination_address&gt;
 &lt;row&gt;
  &lt;element&gt;
   &lt;status&gt;OK&lt;/status&gt;
   &lt;duration&gt;
    &lt;value&gt;26331&lt;/value&gt;
    &lt;text&gt;7 hours 19 mins&lt;/text&gt;
   &lt;/duration&gt;
   &lt;distance&gt;
    &lt;value&gt;538335&lt;/value&gt;
    &lt;text&gt;538 km&lt;/text&gt;
   &lt;/distance&gt;
  &lt;/element&gt;
 &lt;/row&gt;
&lt;/DistanceMatrixResponse&gt;
</v>
      </c>
      <c r="F10" t="str">
        <f t="shared" si="2"/>
        <v>538 km</v>
      </c>
      <c r="G10">
        <v>538</v>
      </c>
      <c r="H10">
        <v>48.440671000000002</v>
      </c>
      <c r="I10">
        <v>21.168710000000001</v>
      </c>
    </row>
    <row r="11" spans="1:9" x14ac:dyDescent="0.25">
      <c r="A11" t="s">
        <v>134</v>
      </c>
      <c r="B11" t="s">
        <v>282</v>
      </c>
      <c r="D11" t="str">
        <f t="shared" si="1"/>
        <v>Wilno+LITWA</v>
      </c>
      <c r="E11" t="str">
        <f t="shared" si="0"/>
        <v xml:space="preserve">&lt;?xml version="1.0" encoding="UTF-8"?&gt;
&lt;DistanceMatrixResponse&gt;
 &lt;status&gt;OK&lt;/status&gt;
 &lt;origin_address&gt;Warsaw, Poland&lt;/origin_address&gt;
 &lt;destination_address&gt;Vilnius, Lithuania&lt;/destination_address&gt;
 &lt;row&gt;
  &lt;element&gt;
   &lt;status&gt;OK&lt;/status&gt;
   &lt;duration&gt;
    &lt;value&gt;22071&lt;/value&gt;
    &lt;text&gt;6 hours 8 mins&lt;/text&gt;
   &lt;/duration&gt;
   &lt;distance&gt;
    &lt;value&gt;453091&lt;/value&gt;
    &lt;text&gt;453 km&lt;/text&gt;
   &lt;/distance&gt;
  &lt;/element&gt;
 &lt;/row&gt;
&lt;/DistanceMatrixResponse&gt;
</v>
      </c>
      <c r="F11" t="str">
        <f t="shared" si="2"/>
        <v>453 km</v>
      </c>
      <c r="G11">
        <v>453</v>
      </c>
      <c r="H11">
        <v>54.687156000000002</v>
      </c>
      <c r="I11">
        <v>25.279651000000001</v>
      </c>
    </row>
    <row r="12" spans="1:9" x14ac:dyDescent="0.25">
      <c r="A12" t="s">
        <v>21</v>
      </c>
      <c r="B12" t="s">
        <v>547</v>
      </c>
      <c r="D12" t="str">
        <f t="shared" si="1"/>
        <v>Dortmund+NIEMCY</v>
      </c>
      <c r="E12" t="str">
        <f t="shared" si="0"/>
        <v xml:space="preserve">&lt;?xml version="1.0" encoding="UTF-8"?&gt;
&lt;DistanceMatrixResponse&gt;
 &lt;status&gt;OK&lt;/status&gt;
 &lt;origin_address&gt;Warsaw, Poland&lt;/origin_address&gt;
 &lt;destination_address&gt;Dortmund, Germany&lt;/destination_address&gt;
 &lt;row&gt;
  &lt;element&gt;
   &lt;status&gt;OK&lt;/status&gt;
   &lt;duration&gt;
    &lt;value&gt;32338&lt;/value&gt;
    &lt;text&gt;8 hours 59 mins&lt;/text&gt;
   &lt;/duration&gt;
   &lt;distance&gt;
    &lt;value&gt;1029462&lt;/value&gt;
    &lt;text&gt;1,029 km&lt;/text&gt;
   &lt;/distance&gt;
  &lt;/element&gt;
 &lt;/row&gt;
&lt;/DistanceMatrixResponse&gt;
</v>
      </c>
      <c r="F12" t="str">
        <f t="shared" si="2"/>
        <v>1,029 km</v>
      </c>
      <c r="G12">
        <v>1029</v>
      </c>
      <c r="H12">
        <v>51.513587000000001</v>
      </c>
      <c r="I12">
        <v>7.4652979999999998</v>
      </c>
    </row>
    <row r="13" spans="1:9" x14ac:dyDescent="0.25">
      <c r="A13" t="s">
        <v>134</v>
      </c>
      <c r="B13" t="s">
        <v>282</v>
      </c>
      <c r="D13" t="str">
        <f t="shared" si="1"/>
        <v>Wilno+LITWA</v>
      </c>
      <c r="E13" t="str">
        <f t="shared" si="0"/>
        <v xml:space="preserve">&lt;?xml version="1.0" encoding="UTF-8"?&gt;
&lt;DistanceMatrixResponse&gt;
 &lt;status&gt;OK&lt;/status&gt;
 &lt;origin_address&gt;Warsaw, Poland&lt;/origin_address&gt;
 &lt;destination_address&gt;Vilnius, Lithuania&lt;/destination_address&gt;
 &lt;row&gt;
  &lt;element&gt;
   &lt;status&gt;OK&lt;/status&gt;
   &lt;duration&gt;
    &lt;value&gt;22071&lt;/value&gt;
    &lt;text&gt;6 hours 8 mins&lt;/text&gt;
   &lt;/duration&gt;
   &lt;distance&gt;
    &lt;value&gt;453091&lt;/value&gt;
    &lt;text&gt;453 km&lt;/text&gt;
   &lt;/distance&gt;
  &lt;/element&gt;
 &lt;/row&gt;
&lt;/DistanceMatrixResponse&gt;
</v>
      </c>
      <c r="F13" t="str">
        <f t="shared" si="2"/>
        <v>453 km</v>
      </c>
      <c r="G13">
        <v>453</v>
      </c>
      <c r="H13">
        <v>54.687156000000002</v>
      </c>
      <c r="I13">
        <v>25.279651000000001</v>
      </c>
    </row>
    <row r="14" spans="1:9" x14ac:dyDescent="0.25">
      <c r="A14" t="s">
        <v>25</v>
      </c>
      <c r="B14" t="s">
        <v>165</v>
      </c>
      <c r="D14" t="str">
        <f t="shared" si="1"/>
        <v>Paryż+FRANCJA</v>
      </c>
      <c r="E14" t="str">
        <f t="shared" si="0"/>
        <v xml:space="preserve">&lt;?xml version="1.0" encoding="UTF-8"?&gt;
&lt;DistanceMatrixResponse&gt;
 &lt;status&gt;OK&lt;/status&gt;
 &lt;origin_address&gt;Warsaw, Poland&lt;/origin_address&gt;
 &lt;destination_address&gt;Paris, France&lt;/destination_address&gt;
 &lt;row&gt;
  &lt;element&gt;
   &lt;status&gt;OK&lt;/status&gt;
   &lt;duration&gt;
    &lt;value&gt;51221&lt;/value&gt;
    &lt;text&gt;14 hours 14 mins&lt;/text&gt;
   &lt;/duration&gt;
   &lt;distance&gt;
    &lt;value&gt;1598600&lt;/value&gt;
    &lt;text&gt;1,599 km&lt;/text&gt;
   &lt;/distance&gt;
  &lt;/element&gt;
 &lt;/row&gt;
&lt;/DistanceMatrixResponse&gt;
</v>
      </c>
      <c r="F14" t="str">
        <f t="shared" si="2"/>
        <v>1,599 km</v>
      </c>
      <c r="G14">
        <v>1599</v>
      </c>
      <c r="H14">
        <v>48.856614</v>
      </c>
      <c r="I14">
        <v>2.3522219999999998</v>
      </c>
    </row>
    <row r="15" spans="1:9" x14ac:dyDescent="0.25">
      <c r="A15" t="s">
        <v>197</v>
      </c>
      <c r="B15" t="s">
        <v>198</v>
      </c>
      <c r="D15" t="str">
        <f t="shared" si="1"/>
        <v>Londyn+WLK. BRYTANIA</v>
      </c>
      <c r="E15" t="str">
        <f t="shared" si="0"/>
        <v xml:space="preserve">&lt;?xml version="1.0" encoding="UTF-8"?&gt;
&lt;DistanceMatrixResponse&gt;
 &lt;status&gt;OK&lt;/status&gt;
 &lt;origin_address&gt;Warsaw, Poland&lt;/origin_address&gt;
 &lt;destination_address&gt;London, UK&lt;/destination_address&gt;
 &lt;row&gt;
  &lt;element&gt;
   &lt;status&gt;OK&lt;/status&gt;
   &lt;duration&gt;
    &lt;value&gt;54610&lt;/value&gt;
    &lt;text&gt;15 hours 10 mins&lt;/text&gt;
   &lt;/duration&gt;
   &lt;distance&gt;
    &lt;value&gt;1627248&lt;/value&gt;
    &lt;text&gt;1,627 km&lt;/text&gt;
   &lt;/distance&gt;
  &lt;/element&gt;
 &lt;/row&gt;
&lt;/DistanceMatrixResponse&gt;
</v>
      </c>
      <c r="F15" t="str">
        <f t="shared" si="2"/>
        <v>1,627 km</v>
      </c>
      <c r="G15">
        <v>1627</v>
      </c>
      <c r="H15">
        <v>51.390422999999998</v>
      </c>
      <c r="I15">
        <v>-6.5167000000000003E-2</v>
      </c>
    </row>
    <row r="16" spans="1:9" x14ac:dyDescent="0.25">
      <c r="A16" t="s">
        <v>213</v>
      </c>
      <c r="B16" t="s">
        <v>214</v>
      </c>
      <c r="D16" t="str">
        <f t="shared" si="1"/>
        <v>Madryt+HISZPANIA</v>
      </c>
      <c r="E16" t="str">
        <f t="shared" si="0"/>
        <v xml:space="preserve">&lt;?xml version="1.0" encoding="UTF-8"?&gt;
&lt;DistanceMatrixResponse&gt;
 &lt;status&gt;OK&lt;/status&gt;
 &lt;origin_address&gt;Warsaw, Poland&lt;/origin_address&gt;
 &lt;destination_address&gt;Madrid, Madrid, Spain&lt;/destination_address&gt;
 &lt;row&gt;
  &lt;element&gt;
   &lt;status&gt;OK&lt;/status&gt;
   &lt;duration&gt;
    &lt;value&gt;91396&lt;/value&gt;
    &lt;text&gt;1 day 1 hour&lt;/text&gt;
   &lt;/duration&gt;
   &lt;distance&gt;
    &lt;value&gt;2865517&lt;/value&gt;
    &lt;text&gt;2,866 km&lt;/text&gt;
   &lt;/distance&gt;
  &lt;/element&gt;
 &lt;/row&gt;
&lt;/DistanceMatrixResponse&gt;
</v>
      </c>
      <c r="F16" t="str">
        <f t="shared" si="2"/>
        <v>2,866 km</v>
      </c>
      <c r="G16">
        <v>2866</v>
      </c>
      <c r="H16">
        <v>40.416775000000001</v>
      </c>
      <c r="I16">
        <v>-3.7037900000000001</v>
      </c>
    </row>
    <row r="17" spans="1:9" x14ac:dyDescent="0.25">
      <c r="A17" t="s">
        <v>134</v>
      </c>
      <c r="B17" t="s">
        <v>246</v>
      </c>
      <c r="D17" t="str">
        <f t="shared" si="1"/>
        <v>Soleczniki+LITWA</v>
      </c>
      <c r="E17" t="str">
        <f t="shared" si="0"/>
        <v xml:space="preserve">&lt;?xml version="1.0" encoding="UTF-8"?&gt;
&lt;DistanceMatrixResponse&gt;
 &lt;status&gt;OK&lt;/status&gt;
 &lt;origin_address&gt;Warsaw, Poland&lt;/origin_address&gt;
 &lt;destination_address&gt;Šalčininkai, Lithuania&lt;/destination_address&gt;
 &lt;row&gt;
  &lt;element&gt;
   &lt;status&gt;OK&lt;/status&gt;
   &lt;duration&gt;
    &lt;value&gt;22145&lt;/value&gt;
    &lt;text&gt;6 hours 9 mins&lt;/text&gt;
   &lt;/duration&gt;
   &lt;distance&gt;
    &lt;value&gt;453584&lt;/value&gt;
    &lt;text&gt;454 km&lt;/text&gt;
   &lt;/distance&gt;
  &lt;/element&gt;
 &lt;/row&gt;
&lt;/DistanceMatrixResponse&gt;
</v>
      </c>
      <c r="F17" t="str">
        <f t="shared" si="2"/>
        <v>454 km</v>
      </c>
      <c r="G17">
        <v>454</v>
      </c>
      <c r="H17">
        <v>54.309767000000001</v>
      </c>
      <c r="I17">
        <v>25.387564000000001</v>
      </c>
    </row>
    <row r="18" spans="1:9" x14ac:dyDescent="0.25">
      <c r="A18" t="s">
        <v>271</v>
      </c>
      <c r="B18" t="s">
        <v>272</v>
      </c>
      <c r="C18" t="s">
        <v>649</v>
      </c>
      <c r="D18" t="str">
        <f t="shared" si="1"/>
        <v>Tallinn+ESTONIA</v>
      </c>
      <c r="E18" t="str">
        <f t="shared" si="0"/>
        <v xml:space="preserve">&lt;?xml version="1.0" encoding="UTF-8"?&gt;
&lt;DistanceMatrixResponse&gt;
 &lt;status&gt;OK&lt;/status&gt;
 &lt;origin_address&gt;Warsaw, Poland&lt;/origin_address&gt;
 &lt;destination_address&gt;Tallinn, Estonia&lt;/destination_address&gt;
 &lt;row&gt;
  &lt;element&gt;
   &lt;status&gt;OK&lt;/status&gt;
   &lt;duration&gt;
    &lt;value&gt;46044&lt;/value&gt;
    &lt;text&gt;12 hours 47 mins&lt;/text&gt;
   &lt;/duration&gt;
   &lt;distance&gt;
    &lt;value&gt;958437&lt;/value&gt;
    &lt;text&gt;958 km&lt;/text&gt;
   &lt;/distance&gt;
  &lt;/element&gt;
 &lt;/row&gt;
&lt;/DistanceMatrixResponse&gt;
</v>
      </c>
      <c r="F18" t="str">
        <f t="shared" si="2"/>
        <v>958 km</v>
      </c>
      <c r="G18">
        <v>958</v>
      </c>
      <c r="H18">
        <v>59.436960999999997</v>
      </c>
      <c r="I18">
        <v>24.753575000000001</v>
      </c>
    </row>
    <row r="19" spans="1:9" x14ac:dyDescent="0.25">
      <c r="A19" t="s">
        <v>21</v>
      </c>
      <c r="B19" t="s">
        <v>318</v>
      </c>
      <c r="D19" t="str">
        <f t="shared" si="1"/>
        <v>Akwizgran+NIEMCY</v>
      </c>
      <c r="E19" t="str">
        <f t="shared" si="0"/>
        <v xml:space="preserve">&lt;?xml version="1.0" encoding="UTF-8"?&gt;
&lt;DistanceMatrixResponse&gt;
 &lt;status&gt;OK&lt;/status&gt;
 &lt;origin_address&gt;Warsaw, Poland&lt;/origin_address&gt;
 &lt;destination_address&gt;Aachen, Germany&lt;/destination_address&gt;
 &lt;row&gt;
  &lt;element&gt;
   &lt;status&gt;OK&lt;/status&gt;
   &lt;duration&gt;
    &lt;value&gt;37771&lt;/value&gt;
    &lt;text&gt;10 hours 30 mins&lt;/text&gt;
   &lt;/duration&gt;
   &lt;distance&gt;
    &lt;value&gt;1172439&lt;/value&gt;
    &lt;text&gt;1,172 km&lt;/text&gt;
   &lt;/distance&gt;
  &lt;/element&gt;
 &lt;/row&gt;
&lt;/DistanceMatrixResponse&gt;
</v>
      </c>
      <c r="F19" t="str">
        <f t="shared" si="2"/>
        <v>1,172 km</v>
      </c>
      <c r="G19">
        <v>1172</v>
      </c>
      <c r="H19">
        <v>50.775345999999999</v>
      </c>
      <c r="I19">
        <v>6.0838869999999998</v>
      </c>
    </row>
    <row r="20" spans="1:9" x14ac:dyDescent="0.25">
      <c r="A20" t="s">
        <v>21</v>
      </c>
      <c r="B20" t="s">
        <v>328</v>
      </c>
      <c r="D20" t="str">
        <f t="shared" si="1"/>
        <v>Kilonia+NIEMCY</v>
      </c>
      <c r="E20" t="str">
        <f t="shared" si="0"/>
        <v xml:space="preserve">&lt;?xml version="1.0" encoding="UTF-8"?&gt;
&lt;DistanceMatrixResponse&gt;
 &lt;status&gt;OK&lt;/status&gt;
 &lt;origin_address&gt;Warsaw, Poland&lt;/origin_address&gt;
 &lt;destination_address&gt;Kiel, Germany&lt;/destination_address&gt;
 &lt;row&gt;
  &lt;element&gt;
   &lt;status&gt;OK&lt;/status&gt;
   &lt;duration&gt;
    &lt;value&gt;31338&lt;/value&gt;
    &lt;text&gt;8 hours 42 mins&lt;/text&gt;
   &lt;/duration&gt;
   &lt;distance&gt;
    &lt;value&gt;917712&lt;/value&gt;
    &lt;text&gt;918 km&lt;/text&gt;
   &lt;/distance&gt;
  &lt;/element&gt;
 &lt;/row&gt;
&lt;/DistanceMatrixResponse&gt;
</v>
      </c>
      <c r="F20" t="str">
        <f t="shared" si="2"/>
        <v>918 km</v>
      </c>
      <c r="G20">
        <v>918</v>
      </c>
      <c r="H20">
        <v>54.323293</v>
      </c>
      <c r="I20">
        <v>10.122764999999999</v>
      </c>
    </row>
    <row r="21" spans="1:9" x14ac:dyDescent="0.25">
      <c r="A21" t="s">
        <v>21</v>
      </c>
      <c r="B21" t="s">
        <v>332</v>
      </c>
      <c r="D21" t="str">
        <f t="shared" si="1"/>
        <v>Schwerin+NIEMCY</v>
      </c>
      <c r="E21" t="str">
        <f t="shared" si="0"/>
        <v xml:space="preserve">&lt;?xml version="1.0" encoding="UTF-8"?&gt;
&lt;DistanceMatrixResponse&gt;
 &lt;status&gt;OK&lt;/status&gt;
 &lt;origin_address&gt;Warsaw, Poland&lt;/origin_address&gt;
 &lt;destination_address&gt;Schwerin, Germany&lt;/destination_address&gt;
 &lt;row&gt;
  &lt;element&gt;
   &lt;status&gt;OK&lt;/status&gt;
   &lt;duration&gt;
    &lt;value&gt;25135&lt;/value&gt;
    &lt;text&gt;6 hours 59 mins&lt;/text&gt;
   &lt;/duration&gt;
   &lt;distance&gt;
    &lt;value&gt;771431&lt;/value&gt;
    &lt;text&gt;771 km&lt;/text&gt;
   &lt;/distance&gt;
  &lt;/element&gt;
 &lt;/row&gt;
&lt;/DistanceMatrixResponse&gt;
</v>
      </c>
      <c r="F21" t="str">
        <f t="shared" si="2"/>
        <v>771 km</v>
      </c>
      <c r="G21">
        <v>771</v>
      </c>
      <c r="H21">
        <v>53.635502000000002</v>
      </c>
      <c r="I21">
        <v>11.401249999999999</v>
      </c>
    </row>
    <row r="22" spans="1:9" x14ac:dyDescent="0.25">
      <c r="A22" t="s">
        <v>339</v>
      </c>
      <c r="B22" t="s">
        <v>340</v>
      </c>
      <c r="D22" t="str">
        <f t="shared" si="1"/>
        <v>Bruksela+BELGIA</v>
      </c>
      <c r="E22" t="str">
        <f t="shared" si="0"/>
        <v xml:space="preserve">&lt;?xml version="1.0" encoding="UTF-8"?&gt;
&lt;DistanceMatrixResponse&gt;
 &lt;status&gt;OK&lt;/status&gt;
 &lt;origin_address&gt;Warsaw, Poland&lt;/origin_address&gt;
 &lt;destination_address&gt;Brussels, Belgium&lt;/destination_address&gt;
 &lt;row&gt;
  &lt;element&gt;
   &lt;status&gt;OK&lt;/status&gt;
   &lt;duration&gt;
    &lt;value&gt;41334&lt;/value&gt;
    &lt;text&gt;11 hours 29 mins&lt;/text&gt;
   &lt;/duration&gt;
   &lt;distance&gt;
    &lt;value&gt;1299829&lt;/value&gt;
    &lt;text&gt;1,300 km&lt;/text&gt;
   &lt;/distance&gt;
  &lt;/element&gt;
 &lt;/row&gt;
&lt;/DistanceMatrixResponse&gt;
</v>
      </c>
      <c r="F22" t="str">
        <f t="shared" si="2"/>
        <v>1,300 km</v>
      </c>
      <c r="G22">
        <v>1300</v>
      </c>
      <c r="H22">
        <v>50.850340000000003</v>
      </c>
      <c r="I22">
        <v>4.3517099999999997</v>
      </c>
    </row>
    <row r="23" spans="1:9" x14ac:dyDescent="0.25">
      <c r="A23" t="s">
        <v>384</v>
      </c>
      <c r="B23" t="s">
        <v>385</v>
      </c>
      <c r="D23" t="str">
        <f t="shared" si="1"/>
        <v>Kopenhaga+DANIA</v>
      </c>
      <c r="E23" t="str">
        <f t="shared" si="0"/>
        <v xml:space="preserve">&lt;?xml version="1.0" encoding="UTF-8"?&gt;
&lt;DistanceMatrixResponse&gt;
 &lt;status&gt;OK&lt;/status&gt;
 &lt;origin_address&gt;Warsaw, Poland&lt;/origin_address&gt;
 &lt;destination_address&gt;Copenhagen, Denmark&lt;/destination_address&gt;
 &lt;row&gt;
  &lt;element&gt;
   &lt;status&gt;OK&lt;/status&gt;
   &lt;duration&gt;
    &lt;value&gt;38507&lt;/value&gt;
    &lt;text&gt;10 hours 42 mins&lt;/text&gt;
   &lt;/duration&gt;
   &lt;distance&gt;
    &lt;value&gt;1008714&lt;/value&gt;
    &lt;text&gt;1,009 km&lt;/text&gt;
   &lt;/distance&gt;
  &lt;/element&gt;
 &lt;/row&gt;
&lt;/DistanceMatrixResponse&gt;
</v>
      </c>
      <c r="F23" t="str">
        <f t="shared" si="2"/>
        <v>1,009 km</v>
      </c>
      <c r="G23">
        <v>1009</v>
      </c>
      <c r="H23">
        <v>55.676096999999999</v>
      </c>
      <c r="I23">
        <v>12.568337</v>
      </c>
    </row>
    <row r="24" spans="1:9" x14ac:dyDescent="0.25">
      <c r="A24" t="s">
        <v>414</v>
      </c>
      <c r="B24" t="s">
        <v>198</v>
      </c>
      <c r="D24" t="str">
        <f t="shared" si="1"/>
        <v>Londyn+WLK.BRYTANIA</v>
      </c>
      <c r="E24" t="str">
        <f t="shared" si="0"/>
        <v xml:space="preserve">&lt;?xml version="1.0" encoding="UTF-8"?&gt;
&lt;DistanceMatrixResponse&gt;
 &lt;status&gt;OK&lt;/status&gt;
 &lt;origin_address&gt;Warsaw, Poland&lt;/origin_address&gt;
 &lt;destination_address&gt;London, UK&lt;/destination_address&gt;
 &lt;row&gt;
  &lt;element&gt;
   &lt;status&gt;OK&lt;/status&gt;
   &lt;duration&gt;
    &lt;value&gt;54610&lt;/value&gt;
    &lt;text&gt;15 hours 10 mins&lt;/text&gt;
   &lt;/duration&gt;
   &lt;distance&gt;
    &lt;value&gt;1627248&lt;/value&gt;
    &lt;text&gt;1,627 km&lt;/text&gt;
   &lt;/distance&gt;
  &lt;/element&gt;
 &lt;/row&gt;
&lt;/DistanceMatrixResponse&gt;
</v>
      </c>
      <c r="F24" t="str">
        <f t="shared" si="2"/>
        <v>1,627 km</v>
      </c>
      <c r="G24">
        <v>1627</v>
      </c>
      <c r="H24">
        <v>51.390422999999998</v>
      </c>
      <c r="I24">
        <v>-6.5167000000000003E-2</v>
      </c>
    </row>
    <row r="25" spans="1:9" x14ac:dyDescent="0.25">
      <c r="A25" t="s">
        <v>432</v>
      </c>
      <c r="B25" t="s">
        <v>433</v>
      </c>
      <c r="D25" t="str">
        <f t="shared" si="1"/>
        <v>Rzym+WLOCHY</v>
      </c>
      <c r="E25" t="str">
        <f t="shared" si="0"/>
        <v xml:space="preserve">&lt;?xml version="1.0" encoding="UTF-8"?&gt;
&lt;DistanceMatrixResponse&gt;
 &lt;status&gt;OK&lt;/status&gt;
 &lt;origin_address&gt;Warsaw, Poland&lt;/origin_address&gt;
 &lt;destination_address&gt;Rome, Italy&lt;/destination_address&gt;
 &lt;row&gt;
  &lt;element&gt;
   &lt;status&gt;OK&lt;/status&gt;
   &lt;duration&gt;
    &lt;value&gt;61270&lt;/value&gt;
    &lt;text&gt;17 hours 1 min&lt;/text&gt;
   &lt;/duration&gt;
   &lt;distance&gt;
    &lt;value&gt;1805522&lt;/value&gt;
    &lt;text&gt;1,806 km&lt;/text&gt;
   &lt;/distance&gt;
  &lt;/element&gt;
 &lt;/row&gt;
&lt;/DistanceMatrixResponse&gt;
</v>
      </c>
      <c r="F25" t="str">
        <f t="shared" si="2"/>
        <v>1,806 km</v>
      </c>
      <c r="G25">
        <v>1806</v>
      </c>
      <c r="H25">
        <v>41.872388999999998</v>
      </c>
      <c r="I25">
        <v>12.480180000000001</v>
      </c>
    </row>
    <row r="26" spans="1:9" x14ac:dyDescent="0.25">
      <c r="A26" t="s">
        <v>60</v>
      </c>
      <c r="B26" t="s">
        <v>460</v>
      </c>
      <c r="D26" t="str">
        <f t="shared" si="1"/>
        <v>Praga+CZECHY</v>
      </c>
      <c r="E26" t="str">
        <f t="shared" si="0"/>
        <v xml:space="preserve">&lt;?xml version="1.0" encoding="UTF-8"?&gt;
&lt;DistanceMatrixResponse&gt;
 &lt;status&gt;OK&lt;/status&gt;
 &lt;origin_address&gt;Warsaw, Poland&lt;/origin_address&gt;
 &lt;destination_address&gt;Prague, Czech Republic&lt;/destination_address&gt;
 &lt;row&gt;
  &lt;element&gt;
   &lt;status&gt;OK&lt;/status&gt;
   &lt;duration&gt;
    &lt;value&gt;24695&lt;/value&gt;
    &lt;text&gt;6 hours 52 mins&lt;/text&gt;
   &lt;/duration&gt;
   &lt;distance&gt;
    &lt;value&gt;689589&lt;/value&gt;
    &lt;text&gt;690 km&lt;/text&gt;
   &lt;/distance&gt;
  &lt;/element&gt;
 &lt;/row&gt;
&lt;/DistanceMatrixResponse&gt;
</v>
      </c>
      <c r="F26" t="str">
        <f t="shared" si="2"/>
        <v>690 km</v>
      </c>
      <c r="G26">
        <v>690</v>
      </c>
      <c r="H26">
        <v>50.075538000000002</v>
      </c>
      <c r="I26">
        <v>14.437799999999999</v>
      </c>
    </row>
    <row r="27" spans="1:9" x14ac:dyDescent="0.25">
      <c r="A27" t="s">
        <v>134</v>
      </c>
      <c r="B27" t="s">
        <v>468</v>
      </c>
      <c r="D27" t="str">
        <f t="shared" si="1"/>
        <v>Ejszyszki+LITWA</v>
      </c>
      <c r="E27" t="str">
        <f t="shared" si="0"/>
        <v xml:space="preserve">&lt;?xml version="1.0" encoding="UTF-8"?&gt;
&lt;DistanceMatrixResponse&gt;
 &lt;status&gt;OK&lt;/status&gt;
 &lt;origin_address&gt;Warsaw, Poland&lt;/origin_address&gt;
 &lt;destination_address&gt;Eišiškės, Lithuania&lt;/destination_address&gt;
 &lt;row&gt;
  &lt;element&gt;
   &lt;status&gt;OK&lt;/status&gt;
   &lt;duration&gt;
    &lt;value&gt;20624&lt;/value&gt;
    &lt;text&gt;5 hours 44 mins&lt;/text&gt;
   &lt;/duration&gt;
   &lt;distance&gt;
    &lt;value&gt;420176&lt;/value&gt;
    &lt;text&gt;420 km&lt;/text&gt;
   &lt;/distance&gt;
  &lt;/element&gt;
 &lt;/row&gt;
&lt;/DistanceMatrixResponse&gt;
</v>
      </c>
      <c r="F27" t="str">
        <f t="shared" si="2"/>
        <v>420 km</v>
      </c>
      <c r="G27">
        <v>420</v>
      </c>
      <c r="H27">
        <v>54.174252000000003</v>
      </c>
      <c r="I27">
        <v>24.999369000000002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Tabela_końcowa</vt:lpstr>
      <vt:lpstr>1. Wklejenie</vt:lpstr>
      <vt:lpstr>2. Funkcja PRZESUNIĘCIE</vt:lpstr>
      <vt:lpstr>3. Formatowanie dat</vt:lpstr>
      <vt:lpstr>4. Kolumna Partia</vt:lpstr>
      <vt:lpstr>5. Dystans i geokodowanie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Czapiewscy</dc:creator>
  <cp:lastModifiedBy>Czapiewscy</cp:lastModifiedBy>
  <dcterms:created xsi:type="dcterms:W3CDTF">2014-11-17T23:23:48Z</dcterms:created>
  <dcterms:modified xsi:type="dcterms:W3CDTF">2014-11-18T11:26:14Z</dcterms:modified>
</cp:coreProperties>
</file>