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120" windowHeight="11685"/>
  </bookViews>
  <sheets>
    <sheet name="dan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18" i="1"/>
  <c r="G4" i="1"/>
  <c r="G5" i="1"/>
  <c r="G6" i="1"/>
  <c r="G3" i="1"/>
  <c r="G9" i="1"/>
  <c r="D13" i="1" s="1"/>
  <c r="D14" i="1" s="1"/>
  <c r="F10" i="1" l="1"/>
  <c r="F11" i="1" s="1"/>
  <c r="E10" i="1"/>
  <c r="E11" i="1" s="1"/>
  <c r="F13" i="1"/>
  <c r="F14" i="1" s="1"/>
  <c r="D10" i="1"/>
  <c r="D11" i="1" s="1"/>
  <c r="E13" i="1"/>
  <c r="E14" i="1" s="1"/>
  <c r="C13" i="1"/>
  <c r="C14" i="1" s="1"/>
  <c r="C10" i="1"/>
  <c r="C11" i="1" s="1"/>
  <c r="D9" i="1"/>
  <c r="E9" i="1"/>
  <c r="F9" i="1"/>
  <c r="C9" i="1"/>
</calcChain>
</file>

<file path=xl/sharedStrings.xml><?xml version="1.0" encoding="utf-8"?>
<sst xmlns="http://schemas.openxmlformats.org/spreadsheetml/2006/main" count="17" uniqueCount="16">
  <si>
    <t>Gdańsk</t>
  </si>
  <si>
    <t>Kraków</t>
  </si>
  <si>
    <t>Warszawa</t>
  </si>
  <si>
    <t>Wrocław</t>
  </si>
  <si>
    <t>Suma</t>
  </si>
  <si>
    <t>Oś X</t>
  </si>
  <si>
    <t>Max</t>
  </si>
  <si>
    <t>Tech</t>
  </si>
  <si>
    <t>Tech_pion</t>
  </si>
  <si>
    <t>linia pion</t>
  </si>
  <si>
    <t>linia pozioma 1</t>
  </si>
  <si>
    <t>linia pozioma 2</t>
  </si>
  <si>
    <t>strzałka góra</t>
  </si>
  <si>
    <t>strzałka dół</t>
  </si>
  <si>
    <t>strzałka</t>
  </si>
  <si>
    <t>strzałka etykieta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</si>
</sst>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rgb="FF000000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2" fillId="3" borderId="0" applyNumberFormat="0" applyFont="0" applyBorder="0" applyAlignment="0" applyProtection="0"/>
  </cellStyleXfs>
  <cellXfs count="11">
    <xf numFmtId="0" fontId="0" fillId="0" borderId="0" xfId="0"/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Calculated value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ColorStyle" Target="colors2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dane!$B$3</c:f>
              <c:strCache>
                <c:ptCount val="1"/>
                <c:pt idx="0">
                  <c:v>Gdańsk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dane!$C$2:$F$2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dane!$C$3:$F$3</c:f>
              <c:numCache>
                <c:formatCode>#,##0</c:formatCode>
                <c:ptCount val="4"/>
                <c:pt idx="0">
                  <c:v>1342</c:v>
                </c:pt>
                <c:pt idx="1">
                  <c:v>1743</c:v>
                </c:pt>
                <c:pt idx="2">
                  <c:v>1934</c:v>
                </c:pt>
                <c:pt idx="3">
                  <c:v>2766</c:v>
                </c:pt>
              </c:numCache>
            </c:numRef>
          </c:val>
        </c:ser>
        <c:ser>
          <c:idx val="1"/>
          <c:order val="1"/>
          <c:tx>
            <c:strRef>
              <c:f>dane!$B$4</c:f>
              <c:strCache>
                <c:ptCount val="1"/>
                <c:pt idx="0">
                  <c:v>Kraków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dane!$C$2:$F$2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dane!$C$4:$F$4</c:f>
              <c:numCache>
                <c:formatCode>#,##0</c:formatCode>
                <c:ptCount val="4"/>
                <c:pt idx="0">
                  <c:v>3543</c:v>
                </c:pt>
                <c:pt idx="1">
                  <c:v>4563</c:v>
                </c:pt>
                <c:pt idx="2">
                  <c:v>5353</c:v>
                </c:pt>
                <c:pt idx="3">
                  <c:v>6277</c:v>
                </c:pt>
              </c:numCache>
            </c:numRef>
          </c:val>
        </c:ser>
        <c:ser>
          <c:idx val="2"/>
          <c:order val="2"/>
          <c:tx>
            <c:strRef>
              <c:f>dane!$B$5</c:f>
              <c:strCache>
                <c:ptCount val="1"/>
                <c:pt idx="0">
                  <c:v>Warszawa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dane!$C$2:$F$2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dane!$C$5:$F$5</c:f>
              <c:numCache>
                <c:formatCode>#,##0</c:formatCode>
                <c:ptCount val="4"/>
                <c:pt idx="0">
                  <c:v>7432</c:v>
                </c:pt>
                <c:pt idx="1">
                  <c:v>6568</c:v>
                </c:pt>
                <c:pt idx="2">
                  <c:v>5654</c:v>
                </c:pt>
                <c:pt idx="3">
                  <c:v>3281</c:v>
                </c:pt>
              </c:numCache>
            </c:numRef>
          </c:val>
        </c:ser>
        <c:ser>
          <c:idx val="3"/>
          <c:order val="3"/>
          <c:tx>
            <c:strRef>
              <c:f>dane!$B$6</c:f>
              <c:strCache>
                <c:ptCount val="1"/>
                <c:pt idx="0">
                  <c:v>Wrocław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dane!$C$2:$F$2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dane!$C$6:$F$6</c:f>
              <c:numCache>
                <c:formatCode>#,##0</c:formatCode>
                <c:ptCount val="4"/>
                <c:pt idx="0">
                  <c:v>3422</c:v>
                </c:pt>
                <c:pt idx="1">
                  <c:v>3789</c:v>
                </c:pt>
                <c:pt idx="2">
                  <c:v>3678</c:v>
                </c:pt>
                <c:pt idx="3">
                  <c:v>3807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7703296"/>
        <c:axId val="507704832"/>
      </c:barChart>
      <c:catAx>
        <c:axId val="507703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07704832"/>
        <c:crosses val="autoZero"/>
        <c:auto val="1"/>
        <c:lblAlgn val="ctr"/>
        <c:lblOffset val="100"/>
        <c:noMultiLvlLbl val="0"/>
      </c:catAx>
      <c:valAx>
        <c:axId val="507704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07703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400"/>
              <a:t>Zysk netto [k PLN]</a:t>
            </a:r>
          </a:p>
        </c:rich>
      </c:tx>
      <c:layout>
        <c:manualLayout>
          <c:xMode val="edge"/>
          <c:yMode val="edge"/>
          <c:x val="1.9931432015974079E-2"/>
          <c:y val="2.220252573140399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023923444976079E-2"/>
          <c:y val="0.13069601901856506"/>
          <c:w val="0.93855460950156333"/>
          <c:h val="0.8282098638193785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dane!$B$6</c:f>
              <c:strCache>
                <c:ptCount val="1"/>
                <c:pt idx="0">
                  <c:v>Wrocław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Lbls>
            <c:dLbl>
              <c:idx val="4"/>
              <c:layout>
                <c:manualLayout>
                  <c:x val="1.575797286458264E-2"/>
                  <c:y val="-4.0000000000001467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algn="l"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/>
                      <a:t>Wrocław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dane!$C$2:$G$2</c:f>
              <c:strCach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Tech_pion</c:v>
                </c:pt>
              </c:strCache>
            </c:strRef>
          </c:cat>
          <c:val>
            <c:numRef>
              <c:f>dane!$C$6:$G$6</c:f>
              <c:numCache>
                <c:formatCode>#,##0</c:formatCode>
                <c:ptCount val="5"/>
                <c:pt idx="0">
                  <c:v>3422</c:v>
                </c:pt>
                <c:pt idx="1">
                  <c:v>3789</c:v>
                </c:pt>
                <c:pt idx="2">
                  <c:v>3678</c:v>
                </c:pt>
                <c:pt idx="3">
                  <c:v>3807</c:v>
                </c:pt>
                <c:pt idx="4">
                  <c:v>3807</c:v>
                </c:pt>
              </c:numCache>
            </c:numRef>
          </c:val>
        </c:ser>
        <c:ser>
          <c:idx val="2"/>
          <c:order val="1"/>
          <c:tx>
            <c:strRef>
              <c:f>dane!$B$5</c:f>
              <c:strCache>
                <c:ptCount val="1"/>
                <c:pt idx="0">
                  <c:v>Warszawa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Lbls>
            <c:dLbl>
              <c:idx val="4"/>
              <c:layout>
                <c:manualLayout>
                  <c:x val="2.2934963115263496E-2"/>
                  <c:y val="5.096062992125251E-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algn="l"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/>
                      <a:t>Warszawa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dane!$C$2:$G$2</c:f>
              <c:strCach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Tech_pion</c:v>
                </c:pt>
              </c:strCache>
            </c:strRef>
          </c:cat>
          <c:val>
            <c:numRef>
              <c:f>dane!$C$5:$G$5</c:f>
              <c:numCache>
                <c:formatCode>#,##0</c:formatCode>
                <c:ptCount val="5"/>
                <c:pt idx="0">
                  <c:v>7432</c:v>
                </c:pt>
                <c:pt idx="1">
                  <c:v>6568</c:v>
                </c:pt>
                <c:pt idx="2">
                  <c:v>5654</c:v>
                </c:pt>
                <c:pt idx="3">
                  <c:v>3281</c:v>
                </c:pt>
                <c:pt idx="4">
                  <c:v>3281</c:v>
                </c:pt>
              </c:numCache>
            </c:numRef>
          </c:val>
        </c:ser>
        <c:ser>
          <c:idx val="1"/>
          <c:order val="2"/>
          <c:tx>
            <c:strRef>
              <c:f>dane!$B$4</c:f>
              <c:strCache>
                <c:ptCount val="1"/>
                <c:pt idx="0">
                  <c:v>Kraków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Lbls>
            <c:dLbl>
              <c:idx val="4"/>
              <c:layout>
                <c:manualLayout>
                  <c:x val="6.1885019035460261E-3"/>
                  <c:y val="-1.200000000000007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algn="l">
                      <a:defRPr sz="11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/>
                      <a:t>Kraków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dane!$C$2:$G$2</c:f>
              <c:strCach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Tech_pion</c:v>
                </c:pt>
              </c:strCache>
            </c:strRef>
          </c:cat>
          <c:val>
            <c:numRef>
              <c:f>dane!$C$4:$G$4</c:f>
              <c:numCache>
                <c:formatCode>#,##0</c:formatCode>
                <c:ptCount val="5"/>
                <c:pt idx="0">
                  <c:v>3543</c:v>
                </c:pt>
                <c:pt idx="1">
                  <c:v>4563</c:v>
                </c:pt>
                <c:pt idx="2">
                  <c:v>5353</c:v>
                </c:pt>
                <c:pt idx="3">
                  <c:v>6277</c:v>
                </c:pt>
                <c:pt idx="4">
                  <c:v>6277</c:v>
                </c:pt>
              </c:numCache>
            </c:numRef>
          </c:val>
        </c:ser>
        <c:ser>
          <c:idx val="0"/>
          <c:order val="3"/>
          <c:tx>
            <c:strRef>
              <c:f>dane!$B$3</c:f>
              <c:strCache>
                <c:ptCount val="1"/>
                <c:pt idx="0">
                  <c:v>Gdańsk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5807566737083635E-3"/>
                  <c:y val="5.096062992125984E-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algn="l"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/>
                      <a:t>Gdańsk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dane!$C$2:$G$2</c:f>
              <c:strCach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Tech_pion</c:v>
                </c:pt>
              </c:strCache>
            </c:strRef>
          </c:cat>
          <c:val>
            <c:numRef>
              <c:f>dane!$C$3:$G$3</c:f>
              <c:numCache>
                <c:formatCode>#,##0</c:formatCode>
                <c:ptCount val="5"/>
                <c:pt idx="0">
                  <c:v>1342</c:v>
                </c:pt>
                <c:pt idx="1">
                  <c:v>1743</c:v>
                </c:pt>
                <c:pt idx="2">
                  <c:v>1934</c:v>
                </c:pt>
                <c:pt idx="3">
                  <c:v>2766</c:v>
                </c:pt>
                <c:pt idx="4">
                  <c:v>2766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overlap val="100"/>
        <c:axId val="508725120"/>
        <c:axId val="508726656"/>
      </c:barChart>
      <c:barChart>
        <c:barDir val="col"/>
        <c:grouping val="stacked"/>
        <c:varyColors val="0"/>
        <c:ser>
          <c:idx val="5"/>
          <c:order val="5"/>
          <c:tx>
            <c:strRef>
              <c:f>dane!$B$10</c:f>
              <c:strCache>
                <c:ptCount val="1"/>
                <c:pt idx="0">
                  <c:v>Oś X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  <a:effectLst/>
          </c:spPr>
          <c:invertIfNegative val="0"/>
          <c:cat>
            <c:numRef>
              <c:f>dane!$C$2:$F$2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dane!$C$11:$F$11</c:f>
              <c:numCache>
                <c:formatCode>0</c:formatCode>
                <c:ptCount val="4"/>
                <c:pt idx="0">
                  <c:v>-333.26</c:v>
                </c:pt>
                <c:pt idx="1">
                  <c:v>-333.26</c:v>
                </c:pt>
                <c:pt idx="2">
                  <c:v>-333.26</c:v>
                </c:pt>
                <c:pt idx="3">
                  <c:v>-333.26</c:v>
                </c:pt>
              </c:numCache>
            </c:numRef>
          </c:val>
        </c:ser>
        <c:ser>
          <c:idx val="6"/>
          <c:order val="6"/>
          <c:tx>
            <c:strRef>
              <c:f>dane!$B$13</c:f>
              <c:strCache>
                <c:ptCount val="1"/>
                <c:pt idx="0">
                  <c:v>Tech</c:v>
                </c:pt>
              </c:strCache>
            </c:strRef>
          </c:tx>
          <c:spPr>
            <a:noFill/>
            <a:ln w="25400"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2010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2011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2012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2013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dane!$C$2:$F$2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dane!$C$14:$F$14</c:f>
              <c:numCache>
                <c:formatCode>#,##0</c:formatCode>
                <c:ptCount val="4"/>
                <c:pt idx="0">
                  <c:v>-1666.3000000000002</c:v>
                </c:pt>
                <c:pt idx="1">
                  <c:v>-1666.3000000000002</c:v>
                </c:pt>
                <c:pt idx="2">
                  <c:v>-1666.3000000000002</c:v>
                </c:pt>
                <c:pt idx="3">
                  <c:v>-1666.3000000000002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08746368"/>
        <c:axId val="508744832"/>
      </c:barChart>
      <c:lineChart>
        <c:grouping val="standard"/>
        <c:varyColors val="0"/>
        <c:ser>
          <c:idx val="4"/>
          <c:order val="4"/>
          <c:tx>
            <c:strRef>
              <c:f>dane!$B$9</c:f>
              <c:strCache>
                <c:ptCount val="1"/>
                <c:pt idx="0">
                  <c:v>Suma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1799387702075263E-2"/>
                  <c:y val="-5.9527559055118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3368542346840792E-2"/>
                  <c:y val="-6.99429921259842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4078898315615959E-2"/>
                  <c:y val="-7.4054173228346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1495498141641909E-2"/>
                  <c:y val="-7.0054173228346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dane!$C$2:$F$2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dane!$C$9:$F$9</c:f>
              <c:numCache>
                <c:formatCode>#,##0</c:formatCode>
                <c:ptCount val="4"/>
                <c:pt idx="0">
                  <c:v>15739</c:v>
                </c:pt>
                <c:pt idx="1">
                  <c:v>16663</c:v>
                </c:pt>
                <c:pt idx="2">
                  <c:v>16619</c:v>
                </c:pt>
                <c:pt idx="3">
                  <c:v>16131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dane!$G$2</c:f>
              <c:strCache>
                <c:ptCount val="1"/>
                <c:pt idx="0">
                  <c:v>Tech_pion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dane!$G$3:$G$6</c:f>
              <c:numCache>
                <c:formatCode>#,##0</c:formatCode>
                <c:ptCount val="4"/>
                <c:pt idx="0">
                  <c:v>2766</c:v>
                </c:pt>
                <c:pt idx="1">
                  <c:v>6277</c:v>
                </c:pt>
                <c:pt idx="2">
                  <c:v>3281</c:v>
                </c:pt>
                <c:pt idx="3">
                  <c:v>3807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746368"/>
        <c:axId val="508744832"/>
      </c:lineChart>
      <c:scatterChart>
        <c:scatterStyle val="lineMarker"/>
        <c:varyColors val="0"/>
        <c:ser>
          <c:idx val="9"/>
          <c:order val="8"/>
          <c:tx>
            <c:strRef>
              <c:f>dane!$B$17</c:f>
              <c:strCache>
                <c:ptCount val="1"/>
                <c:pt idx="0">
                  <c:v>linia pion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dane!$B$18:$B$19</c:f>
              <c:numCache>
                <c:formatCode>General</c:formatCode>
                <c:ptCount val="2"/>
                <c:pt idx="0">
                  <c:v>3.5</c:v>
                </c:pt>
                <c:pt idx="1">
                  <c:v>3.5</c:v>
                </c:pt>
              </c:numCache>
            </c:numRef>
          </c:xVal>
          <c:yVal>
            <c:numRef>
              <c:f>dane!$C$18:$C$19</c:f>
              <c:numCache>
                <c:formatCode>#,##0</c:formatCode>
                <c:ptCount val="2"/>
                <c:pt idx="0">
                  <c:v>-2000</c:v>
                </c:pt>
                <c:pt idx="1">
                  <c:v>2000</c:v>
                </c:pt>
              </c:numCache>
            </c:numRef>
          </c:yVal>
          <c:smooth val="0"/>
        </c:ser>
        <c:ser>
          <c:idx val="10"/>
          <c:order val="9"/>
          <c:tx>
            <c:strRef>
              <c:f>dane!$B$22</c:f>
              <c:strCache>
                <c:ptCount val="1"/>
                <c:pt idx="0">
                  <c:v>linia pozioma 1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7388809182209469E-2"/>
                  <c:y val="6.40000000000000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-3</a:t>
                    </a:r>
                    <a:r>
                      <a:rPr lang="en-US" baseline="0"/>
                      <a:t> 766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dane!$B$23:$B$24</c:f>
              <c:numCache>
                <c:formatCode>General</c:formatCode>
                <c:ptCount val="2"/>
                <c:pt idx="0">
                  <c:v>1</c:v>
                </c:pt>
                <c:pt idx="1">
                  <c:v>4.5</c:v>
                </c:pt>
              </c:numCache>
            </c:numRef>
          </c:xVal>
          <c:yVal>
            <c:numRef>
              <c:f>dane!$C$23:$C$24</c:f>
              <c:numCache>
                <c:formatCode>#,##0</c:formatCode>
                <c:ptCount val="2"/>
                <c:pt idx="0">
                  <c:v>10854</c:v>
                </c:pt>
                <c:pt idx="1">
                  <c:v>10854</c:v>
                </c:pt>
              </c:numCache>
            </c:numRef>
          </c:yVal>
          <c:smooth val="0"/>
        </c:ser>
        <c:ser>
          <c:idx val="11"/>
          <c:order val="10"/>
          <c:tx>
            <c:strRef>
              <c:f>dane!$B$26</c:f>
              <c:strCache>
                <c:ptCount val="1"/>
                <c:pt idx="0">
                  <c:v>linia pozioma 2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dane!$B$27:$B$28</c:f>
              <c:numCache>
                <c:formatCode>General</c:formatCode>
                <c:ptCount val="2"/>
                <c:pt idx="0">
                  <c:v>4</c:v>
                </c:pt>
                <c:pt idx="1">
                  <c:v>4.5</c:v>
                </c:pt>
              </c:numCache>
            </c:numRef>
          </c:xVal>
          <c:yVal>
            <c:numRef>
              <c:f>dane!$C$27:$C$28</c:f>
              <c:numCache>
                <c:formatCode>#,##0</c:formatCode>
                <c:ptCount val="2"/>
                <c:pt idx="0">
                  <c:v>7088</c:v>
                </c:pt>
                <c:pt idx="1">
                  <c:v>7088</c:v>
                </c:pt>
              </c:numCache>
            </c:numRef>
          </c:yVal>
          <c:smooth val="0"/>
        </c:ser>
        <c:ser>
          <c:idx val="12"/>
          <c:order val="11"/>
          <c:tx>
            <c:strRef>
              <c:f>dane!$E$20</c:f>
              <c:strCache>
                <c:ptCount val="1"/>
                <c:pt idx="0">
                  <c:v>strzałka góra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25400">
                <a:noFill/>
              </a:ln>
              <a:effectLst/>
            </c:spPr>
          </c:marker>
          <c:xVal>
            <c:numRef>
              <c:f>dane!$E$21</c:f>
              <c:numCache>
                <c:formatCode>General</c:formatCode>
                <c:ptCount val="1"/>
                <c:pt idx="0">
                  <c:v>4.5</c:v>
                </c:pt>
              </c:numCache>
            </c:numRef>
          </c:xVal>
          <c:yVal>
            <c:numRef>
              <c:f>dane!$F$21</c:f>
              <c:numCache>
                <c:formatCode>#,##0</c:formatCode>
                <c:ptCount val="1"/>
                <c:pt idx="0">
                  <c:v>10854</c:v>
                </c:pt>
              </c:numCache>
            </c:numRef>
          </c:yVal>
          <c:smooth val="0"/>
        </c:ser>
        <c:ser>
          <c:idx val="13"/>
          <c:order val="12"/>
          <c:tx>
            <c:strRef>
              <c:f>dane!$E$23</c:f>
              <c:strCache>
                <c:ptCount val="1"/>
                <c:pt idx="0">
                  <c:v>strzałka dół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picture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ln w="25400">
                <a:noFill/>
              </a:ln>
              <a:effectLst/>
            </c:spPr>
          </c:marker>
          <c:xVal>
            <c:numRef>
              <c:f>dane!$E$24</c:f>
              <c:numCache>
                <c:formatCode>General</c:formatCode>
                <c:ptCount val="1"/>
                <c:pt idx="0">
                  <c:v>4.5</c:v>
                </c:pt>
              </c:numCache>
            </c:numRef>
          </c:xVal>
          <c:yVal>
            <c:numRef>
              <c:f>dane!$F$24</c:f>
              <c:numCache>
                <c:formatCode>#,##0</c:formatCode>
                <c:ptCount val="1"/>
                <c:pt idx="0">
                  <c:v>7088</c:v>
                </c:pt>
              </c:numCache>
            </c:numRef>
          </c:yVal>
          <c:smooth val="0"/>
        </c:ser>
        <c:ser>
          <c:idx val="14"/>
          <c:order val="13"/>
          <c:tx>
            <c:strRef>
              <c:f>dane!$E$26</c:f>
              <c:strCache>
                <c:ptCount val="1"/>
                <c:pt idx="0">
                  <c:v>strzałka etykieta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dane!$E$27</c:f>
              <c:numCache>
                <c:formatCode>General</c:formatCode>
                <c:ptCount val="1"/>
                <c:pt idx="0">
                  <c:v>4.5</c:v>
                </c:pt>
              </c:numCache>
            </c:numRef>
          </c:xVal>
          <c:yVal>
            <c:numRef>
              <c:f>dane!$F$27</c:f>
              <c:numCache>
                <c:formatCode>#,##0</c:formatCode>
                <c:ptCount val="1"/>
                <c:pt idx="0">
                  <c:v>8971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8725120"/>
        <c:axId val="508726656"/>
        <c:extLst>
          <c:ext xmlns:c15="http://schemas.microsoft.com/office/drawing/2012/chart" uri="{02D57815-91ED-43cb-92C2-25804820EDAC}">
            <c15:filteredScatterSeries>
              <c15:ser>
                <c:idx val="8"/>
                <c:order val="8"/>
                <c:tx>
                  <c:strRef>
                    <c:extLst>
                      <c:ext uri="{02D57815-91ED-43cb-92C2-25804820EDAC}">
                        <c15:formulaRef>
                          <c15:sqref>dane!$B$7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yVal>
                  <c:numRef>
                    <c:extLst>
                      <c:ext uri="{02D57815-91ED-43cb-92C2-25804820EDAC}">
                        <c15:formulaRef>
                          <c15:sqref>dane!$E$7</c15:sqref>
                        </c15:formulaRef>
                      </c:ext>
                    </c:extLst>
                    <c:numCache>
                      <c:formatCode>#,##0</c:formatCode>
                      <c:ptCount val="1"/>
                    </c:numCache>
                  </c:numRef>
                </c:yVal>
                <c:smooth val="0"/>
              </c15:ser>
            </c15:filteredScatterSeries>
          </c:ext>
        </c:extLst>
      </c:scatterChart>
      <c:catAx>
        <c:axId val="5087251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08726656"/>
        <c:crosses val="autoZero"/>
        <c:auto val="1"/>
        <c:lblAlgn val="ctr"/>
        <c:lblOffset val="100"/>
        <c:noMultiLvlLbl val="0"/>
      </c:catAx>
      <c:valAx>
        <c:axId val="50872665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508725120"/>
        <c:crosses val="autoZero"/>
        <c:crossBetween val="between"/>
      </c:valAx>
      <c:valAx>
        <c:axId val="508744832"/>
        <c:scaling>
          <c:orientation val="minMax"/>
        </c:scaling>
        <c:delete val="1"/>
        <c:axPos val="r"/>
        <c:numFmt formatCode="0" sourceLinked="1"/>
        <c:majorTickMark val="out"/>
        <c:minorTickMark val="none"/>
        <c:tickLblPos val="nextTo"/>
        <c:crossAx val="508746368"/>
        <c:crosses val="max"/>
        <c:crossBetween val="between"/>
      </c:valAx>
      <c:catAx>
        <c:axId val="508746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87448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22225</xdr:colOff>
      <xdr:row>3</xdr:row>
      <xdr:rowOff>6350</xdr:rowOff>
    </xdr:from>
    <xdr:to>
      <xdr:col>14</xdr:col>
      <xdr:colOff>327025</xdr:colOff>
      <xdr:row>17</xdr:row>
      <xdr:rowOff>171450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146050</xdr:colOff>
      <xdr:row>0</xdr:row>
      <xdr:rowOff>127000</xdr:rowOff>
    </xdr:from>
    <xdr:to>
      <xdr:col>25</xdr:col>
      <xdr:colOff>304800</xdr:colOff>
      <xdr:row>17</xdr:row>
      <xdr:rowOff>171450</xdr:rowOff>
    </xdr:to>
    <xdr:graphicFrame macro="">
      <xdr:nvGraphicFramePr>
        <xdr:cNvPr id="7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222250</xdr:colOff>
      <xdr:row>20</xdr:row>
      <xdr:rowOff>25400</xdr:rowOff>
    </xdr:from>
    <xdr:to>
      <xdr:col>6</xdr:col>
      <xdr:colOff>330200</xdr:colOff>
      <xdr:row>21</xdr:row>
      <xdr:rowOff>69850</xdr:rowOff>
    </xdr:to>
    <xdr:grpSp>
      <xdr:nvGrpSpPr>
        <xdr:cNvPr id="6" name="Gruppieren 4"/>
        <xdr:cNvGrpSpPr>
          <a:grpSpLocks/>
        </xdr:cNvGrpSpPr>
      </xdr:nvGrpSpPr>
      <xdr:grpSpPr bwMode="auto">
        <a:xfrm>
          <a:off x="3546475" y="3740150"/>
          <a:ext cx="107950" cy="225425"/>
          <a:chOff x="9110382" y="2129118"/>
          <a:chExt cx="190500" cy="560294"/>
        </a:xfrm>
      </xdr:grpSpPr>
      <xdr:sp macro="" textlink="">
        <xdr:nvSpPr>
          <xdr:cNvPr id="8" name="Pfeil nach unten 2"/>
          <xdr:cNvSpPr/>
        </xdr:nvSpPr>
        <xdr:spPr>
          <a:xfrm>
            <a:off x="9110382" y="2129118"/>
            <a:ext cx="190500" cy="280147"/>
          </a:xfrm>
          <a:prstGeom prst="downArrow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de-DE" sz="1100"/>
          </a:p>
        </xdr:txBody>
      </xdr:sp>
      <xdr:sp macro="" textlink="">
        <xdr:nvSpPr>
          <xdr:cNvPr id="9" name="Pfeil nach unten 3"/>
          <xdr:cNvSpPr/>
        </xdr:nvSpPr>
        <xdr:spPr>
          <a:xfrm rot="10800000">
            <a:off x="9110382" y="2409265"/>
            <a:ext cx="190500" cy="280147"/>
          </a:xfrm>
          <a:prstGeom prst="downArrow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de-DE" sz="1100"/>
          </a:p>
        </xdr:txBody>
      </xdr:sp>
    </xdr:grpSp>
    <xdr:clientData/>
  </xdr:twoCellAnchor>
  <xdr:twoCellAnchor>
    <xdr:from>
      <xdr:col>6</xdr:col>
      <xdr:colOff>234950</xdr:colOff>
      <xdr:row>22</xdr:row>
      <xdr:rowOff>88900</xdr:rowOff>
    </xdr:from>
    <xdr:to>
      <xdr:col>6</xdr:col>
      <xdr:colOff>342900</xdr:colOff>
      <xdr:row>23</xdr:row>
      <xdr:rowOff>133350</xdr:rowOff>
    </xdr:to>
    <xdr:grpSp>
      <xdr:nvGrpSpPr>
        <xdr:cNvPr id="13" name="Gruppieren 4"/>
        <xdr:cNvGrpSpPr>
          <a:grpSpLocks/>
        </xdr:cNvGrpSpPr>
      </xdr:nvGrpSpPr>
      <xdr:grpSpPr bwMode="auto">
        <a:xfrm>
          <a:off x="3559175" y="4165600"/>
          <a:ext cx="107950" cy="234950"/>
          <a:chOff x="9110382" y="2129118"/>
          <a:chExt cx="190500" cy="560294"/>
        </a:xfrm>
      </xdr:grpSpPr>
      <xdr:sp macro="" textlink="">
        <xdr:nvSpPr>
          <xdr:cNvPr id="14" name="Pfeil nach unten 2"/>
          <xdr:cNvSpPr/>
        </xdr:nvSpPr>
        <xdr:spPr>
          <a:xfrm>
            <a:off x="9110382" y="2129118"/>
            <a:ext cx="190500" cy="280147"/>
          </a:xfrm>
          <a:prstGeom prst="downArrow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de-DE" sz="1100"/>
          </a:p>
        </xdr:txBody>
      </xdr:sp>
      <xdr:sp macro="" textlink="">
        <xdr:nvSpPr>
          <xdr:cNvPr id="15" name="Pfeil nach unten 3"/>
          <xdr:cNvSpPr/>
        </xdr:nvSpPr>
        <xdr:spPr>
          <a:xfrm rot="10800000">
            <a:off x="9110382" y="2409265"/>
            <a:ext cx="190500" cy="280147"/>
          </a:xfrm>
          <a:prstGeom prst="downArrow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de-DE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8"/>
  <sheetViews>
    <sheetView showGridLines="0" tabSelected="1" zoomScaleNormal="100" workbookViewId="0">
      <selection activeCell="R22" sqref="R22"/>
    </sheetView>
  </sheetViews>
  <sheetFormatPr defaultRowHeight="15" outlineLevelCol="1" x14ac:dyDescent="0.25"/>
  <cols>
    <col min="1" max="1" width="3.85546875" customWidth="1"/>
    <col min="2" max="2" width="9.42578125" bestFit="1" customWidth="1"/>
    <col min="7" max="7" width="10.42578125" customWidth="1"/>
    <col min="8" max="14" width="8.7109375" hidden="1" customWidth="1" outlineLevel="1"/>
    <col min="15" max="15" width="6.85546875" hidden="1" customWidth="1" outlineLevel="1"/>
    <col min="16" max="16" width="4.42578125" customWidth="1" collapsed="1"/>
  </cols>
  <sheetData>
    <row r="2" spans="2:7" ht="14.45" x14ac:dyDescent="0.35">
      <c r="B2" s="4"/>
      <c r="C2" s="5">
        <v>2010</v>
      </c>
      <c r="D2" s="5">
        <v>2011</v>
      </c>
      <c r="E2" s="5">
        <v>2012</v>
      </c>
      <c r="F2" s="5">
        <v>2013</v>
      </c>
      <c r="G2" t="s">
        <v>8</v>
      </c>
    </row>
    <row r="3" spans="2:7" x14ac:dyDescent="0.25">
      <c r="B3" s="2" t="s">
        <v>0</v>
      </c>
      <c r="C3" s="3">
        <v>1342</v>
      </c>
      <c r="D3" s="3">
        <v>1743</v>
      </c>
      <c r="E3" s="3">
        <v>1934</v>
      </c>
      <c r="F3" s="3">
        <v>2766</v>
      </c>
      <c r="G3" s="1">
        <f>F3</f>
        <v>2766</v>
      </c>
    </row>
    <row r="4" spans="2:7" x14ac:dyDescent="0.25">
      <c r="B4" s="2" t="s">
        <v>1</v>
      </c>
      <c r="C4" s="3">
        <v>3543</v>
      </c>
      <c r="D4" s="3">
        <v>4563</v>
      </c>
      <c r="E4" s="3">
        <v>5353</v>
      </c>
      <c r="F4" s="3">
        <v>6277</v>
      </c>
      <c r="G4" s="1">
        <f t="shared" ref="G4:G6" si="0">F4</f>
        <v>6277</v>
      </c>
    </row>
    <row r="5" spans="2:7" ht="14.45" x14ac:dyDescent="0.35">
      <c r="B5" s="2" t="s">
        <v>2</v>
      </c>
      <c r="C5" s="3">
        <v>7432</v>
      </c>
      <c r="D5" s="3">
        <v>6568</v>
      </c>
      <c r="E5" s="3">
        <v>5654</v>
      </c>
      <c r="F5" s="3">
        <v>3281</v>
      </c>
      <c r="G5" s="1">
        <f t="shared" si="0"/>
        <v>3281</v>
      </c>
    </row>
    <row r="6" spans="2:7" x14ac:dyDescent="0.25">
      <c r="B6" s="2" t="s">
        <v>3</v>
      </c>
      <c r="C6" s="3">
        <v>3422</v>
      </c>
      <c r="D6" s="3">
        <v>3789</v>
      </c>
      <c r="E6" s="3">
        <v>3678</v>
      </c>
      <c r="F6" s="3">
        <v>3807</v>
      </c>
      <c r="G6" s="1">
        <f t="shared" si="0"/>
        <v>3807</v>
      </c>
    </row>
    <row r="7" spans="2:7" ht="14.45" x14ac:dyDescent="0.35">
      <c r="C7" s="1"/>
      <c r="D7" s="1"/>
      <c r="E7" s="1"/>
      <c r="F7" s="1"/>
    </row>
    <row r="8" spans="2:7" ht="14.45" x14ac:dyDescent="0.35">
      <c r="G8" s="6" t="s">
        <v>6</v>
      </c>
    </row>
    <row r="9" spans="2:7" ht="14.45" x14ac:dyDescent="0.35">
      <c r="B9" s="2" t="s">
        <v>4</v>
      </c>
      <c r="C9" s="3">
        <f>SUM(C3:C6)</f>
        <v>15739</v>
      </c>
      <c r="D9" s="3">
        <f>SUM(D3:D6)</f>
        <v>16663</v>
      </c>
      <c r="E9" s="3">
        <f>SUM(E3:E6)</f>
        <v>16619</v>
      </c>
      <c r="F9" s="3">
        <f>SUM(F3:F6)</f>
        <v>16131</v>
      </c>
      <c r="G9" s="1">
        <f>MAX(C9:F9)</f>
        <v>16663</v>
      </c>
    </row>
    <row r="10" spans="2:7" x14ac:dyDescent="0.25">
      <c r="B10" s="2" t="s">
        <v>5</v>
      </c>
      <c r="C10" s="8">
        <f>0.02*$G$9</f>
        <v>333.26</v>
      </c>
      <c r="D10" s="8">
        <f>0.02*$G$9</f>
        <v>333.26</v>
      </c>
      <c r="E10" s="8">
        <f>0.02*$G$9</f>
        <v>333.26</v>
      </c>
      <c r="F10" s="8">
        <f>0.02*$G$9</f>
        <v>333.26</v>
      </c>
    </row>
    <row r="11" spans="2:7" ht="14.45" x14ac:dyDescent="0.35">
      <c r="B11" s="2"/>
      <c r="C11" s="8">
        <f>-C10</f>
        <v>-333.26</v>
      </c>
      <c r="D11" s="8">
        <f t="shared" ref="D11:F11" si="1">-D10</f>
        <v>-333.26</v>
      </c>
      <c r="E11" s="8">
        <f t="shared" si="1"/>
        <v>-333.26</v>
      </c>
      <c r="F11" s="8">
        <f t="shared" si="1"/>
        <v>-333.26</v>
      </c>
    </row>
    <row r="13" spans="2:7" ht="14.45" x14ac:dyDescent="0.35">
      <c r="B13" s="2" t="s">
        <v>7</v>
      </c>
      <c r="C13" s="3">
        <f>0.1*$G$9</f>
        <v>1666.3000000000002</v>
      </c>
      <c r="D13" s="3">
        <f>0.1*$G$9</f>
        <v>1666.3000000000002</v>
      </c>
      <c r="E13" s="3">
        <f>0.1*$G$9</f>
        <v>1666.3000000000002</v>
      </c>
      <c r="F13" s="3">
        <f>0.1*$G$9</f>
        <v>1666.3000000000002</v>
      </c>
    </row>
    <row r="14" spans="2:7" ht="14.45" x14ac:dyDescent="0.35">
      <c r="B14" s="2"/>
      <c r="C14" s="3">
        <f>-C13</f>
        <v>-1666.3000000000002</v>
      </c>
      <c r="D14" s="3">
        <f t="shared" ref="D14:F14" si="2">-D13</f>
        <v>-1666.3000000000002</v>
      </c>
      <c r="E14" s="3">
        <f t="shared" si="2"/>
        <v>-1666.3000000000002</v>
      </c>
      <c r="F14" s="3">
        <f t="shared" si="2"/>
        <v>-1666.3000000000002</v>
      </c>
    </row>
    <row r="17" spans="2:6" x14ac:dyDescent="0.25">
      <c r="B17" s="9" t="s">
        <v>9</v>
      </c>
      <c r="C17" s="10"/>
      <c r="F17" s="7" t="s">
        <v>14</v>
      </c>
    </row>
    <row r="18" spans="2:6" ht="14.45" x14ac:dyDescent="0.35">
      <c r="B18" s="2">
        <v>3.5</v>
      </c>
      <c r="C18" s="3">
        <v>-2000</v>
      </c>
      <c r="F18" s="3">
        <f>F24-F21</f>
        <v>-3766</v>
      </c>
    </row>
    <row r="19" spans="2:6" ht="14.45" x14ac:dyDescent="0.35">
      <c r="B19" s="2">
        <v>3.5</v>
      </c>
      <c r="C19" s="3">
        <v>2000</v>
      </c>
    </row>
    <row r="20" spans="2:6" x14ac:dyDescent="0.25">
      <c r="E20" s="9" t="s">
        <v>12</v>
      </c>
      <c r="F20" s="10"/>
    </row>
    <row r="21" spans="2:6" ht="14.45" x14ac:dyDescent="0.35">
      <c r="E21" s="2">
        <v>4.5</v>
      </c>
      <c r="F21" s="3">
        <v>10854</v>
      </c>
    </row>
    <row r="22" spans="2:6" ht="14.45" x14ac:dyDescent="0.35">
      <c r="B22" s="9" t="s">
        <v>10</v>
      </c>
      <c r="C22" s="10"/>
    </row>
    <row r="23" spans="2:6" x14ac:dyDescent="0.25">
      <c r="B23" s="2">
        <v>1</v>
      </c>
      <c r="C23" s="3">
        <v>10854</v>
      </c>
      <c r="E23" s="9" t="s">
        <v>13</v>
      </c>
      <c r="F23" s="10"/>
    </row>
    <row r="24" spans="2:6" ht="14.45" x14ac:dyDescent="0.35">
      <c r="B24" s="2">
        <v>4.5</v>
      </c>
      <c r="C24" s="3">
        <v>10854</v>
      </c>
      <c r="E24" s="2">
        <v>4.5</v>
      </c>
      <c r="F24" s="3">
        <v>7088</v>
      </c>
    </row>
    <row r="26" spans="2:6" x14ac:dyDescent="0.25">
      <c r="B26" s="9" t="s">
        <v>11</v>
      </c>
      <c r="C26" s="10" t="s">
        <v>11</v>
      </c>
      <c r="E26" s="9" t="s">
        <v>15</v>
      </c>
      <c r="F26" s="10"/>
    </row>
    <row r="27" spans="2:6" ht="14.45" x14ac:dyDescent="0.35">
      <c r="B27" s="2">
        <v>4</v>
      </c>
      <c r="C27" s="3">
        <v>7088</v>
      </c>
      <c r="E27" s="2">
        <v>4.5</v>
      </c>
      <c r="F27" s="3">
        <f>F24-F18/2</f>
        <v>8971</v>
      </c>
    </row>
    <row r="28" spans="2:6" ht="14.45" x14ac:dyDescent="0.35">
      <c r="B28" s="2">
        <v>4.5</v>
      </c>
      <c r="C28" s="3">
        <v>7088</v>
      </c>
    </row>
  </sheetData>
  <mergeCells count="6">
    <mergeCell ref="B22:C22"/>
    <mergeCell ref="B17:C17"/>
    <mergeCell ref="B26:C26"/>
    <mergeCell ref="E23:F23"/>
    <mergeCell ref="E20:F20"/>
    <mergeCell ref="E26:F2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</dc:creator>
  <cp:lastModifiedBy>Jaworska Martyna</cp:lastModifiedBy>
  <dcterms:created xsi:type="dcterms:W3CDTF">2014-11-11T13:07:03Z</dcterms:created>
  <dcterms:modified xsi:type="dcterms:W3CDTF">2014-11-21T14:31:10Z</dcterms:modified>
</cp:coreProperties>
</file>